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рифы" sheetId="1" r:id="rId1"/>
  </sheets>
  <definedNames>
    <definedName name="_xlnm.Print_Titles" localSheetId="0">'тарифы'!$A:$B,'тарифы'!$10:$11</definedName>
  </definedNames>
  <calcPr fullCalcOnLoad="1"/>
</workbook>
</file>

<file path=xl/sharedStrings.xml><?xml version="1.0" encoding="utf-8"?>
<sst xmlns="http://schemas.openxmlformats.org/spreadsheetml/2006/main" count="143" uniqueCount="118">
  <si>
    <t>в т.ч.</t>
  </si>
  <si>
    <t>Расходы</t>
  </si>
  <si>
    <t>Содержание и ремонт общедомового имущества</t>
  </si>
  <si>
    <t>Постоянные расходы</t>
  </si>
  <si>
    <t xml:space="preserve"> 1.2</t>
  </si>
  <si>
    <t xml:space="preserve"> 1.3</t>
  </si>
  <si>
    <t xml:space="preserve"> 1.4</t>
  </si>
  <si>
    <t>Обслуживание мусоропровода</t>
  </si>
  <si>
    <t>ТО лифтов</t>
  </si>
  <si>
    <t>ТО домофона</t>
  </si>
  <si>
    <t>Отчисления на соц.нужды</t>
  </si>
  <si>
    <t>Переменные расходы расходы</t>
  </si>
  <si>
    <t>Установка домофонных дверей и оборудования</t>
  </si>
  <si>
    <t>Изготовление и установка урн</t>
  </si>
  <si>
    <t>Изготовление стендов</t>
  </si>
  <si>
    <t>Оплата за публикацию о реорганизации</t>
  </si>
  <si>
    <t>Замена полов в лифтах</t>
  </si>
  <si>
    <t>Отсыпка территории (отсев)</t>
  </si>
  <si>
    <t>услуги механизмов (уборка переезда)</t>
  </si>
  <si>
    <t>Оплата задолженностей перед УЖКХ за 2010г</t>
  </si>
  <si>
    <t>Оплата задолженностей перед ООО "Астрон" за 2010г</t>
  </si>
  <si>
    <t>Содержание преддомовой территории</t>
  </si>
  <si>
    <t>услуги машин и механизмов</t>
  </si>
  <si>
    <t>Заработная плата (дворники, озеленение)</t>
  </si>
  <si>
    <t>Уборка мест общего пользования</t>
  </si>
  <si>
    <t>материалы</t>
  </si>
  <si>
    <t>Заработная плата (уборщицы)</t>
  </si>
  <si>
    <t>Содержание офиса</t>
  </si>
  <si>
    <t>Услуги банка</t>
  </si>
  <si>
    <t>Коммисия за прием наличных</t>
  </si>
  <si>
    <t>Коммисия за перечисление средств</t>
  </si>
  <si>
    <t>Коммисия за интернет-банкинг</t>
  </si>
  <si>
    <t>Коммисия за ведение расчетного счета</t>
  </si>
  <si>
    <t>Оплата 1-С гамаюн</t>
  </si>
  <si>
    <t>Содержание офиса (УЖКХ)</t>
  </si>
  <si>
    <t>Заработная плата</t>
  </si>
  <si>
    <t>Электроэнергия</t>
  </si>
  <si>
    <t xml:space="preserve">Оплата найм </t>
  </si>
  <si>
    <t>Услуги связи и интернета</t>
  </si>
  <si>
    <t>Страхование лифтов</t>
  </si>
  <si>
    <t>Почтовые расходы</t>
  </si>
  <si>
    <t>Сдача эл. Отчетности</t>
  </si>
  <si>
    <t>Проезд в отпуск работника и членов семьи</t>
  </si>
  <si>
    <t>Натариус</t>
  </si>
  <si>
    <t>Электроэнергия офиса</t>
  </si>
  <si>
    <t>Домофон офиса</t>
  </si>
  <si>
    <t xml:space="preserve"> 1.1</t>
  </si>
  <si>
    <t xml:space="preserve"> 1.1.1</t>
  </si>
  <si>
    <t xml:space="preserve"> 1.1.2</t>
  </si>
  <si>
    <t xml:space="preserve"> 1.1.3</t>
  </si>
  <si>
    <t xml:space="preserve"> 1.1.4</t>
  </si>
  <si>
    <t xml:space="preserve"> 1.1.5</t>
  </si>
  <si>
    <t xml:space="preserve"> 1.1.6</t>
  </si>
  <si>
    <t xml:space="preserve"> 1.1.7</t>
  </si>
  <si>
    <t xml:space="preserve"> 1.1.8</t>
  </si>
  <si>
    <t xml:space="preserve"> 1.2.1</t>
  </si>
  <si>
    <t xml:space="preserve"> 1.2.2</t>
  </si>
  <si>
    <t xml:space="preserve"> 1.3.1</t>
  </si>
  <si>
    <t xml:space="preserve"> 1.3.2</t>
  </si>
  <si>
    <t xml:space="preserve"> 1.3.3</t>
  </si>
  <si>
    <t xml:space="preserve"> 1.4.1</t>
  </si>
  <si>
    <t xml:space="preserve"> 1.4.2</t>
  </si>
  <si>
    <t xml:space="preserve"> 1.4.3</t>
  </si>
  <si>
    <t>Материалы</t>
  </si>
  <si>
    <t>Капитальный ремонт</t>
  </si>
  <si>
    <t>ТО системы видеонаблюдение</t>
  </si>
  <si>
    <t>ТО общедомовых приборов учета</t>
  </si>
  <si>
    <t>№ п/п</t>
  </si>
  <si>
    <t>Наименование</t>
  </si>
  <si>
    <t>Отчисления в соц.фонды</t>
  </si>
  <si>
    <t>Услуги подрядчиков</t>
  </si>
  <si>
    <t>Прочие</t>
  </si>
  <si>
    <t>"УТВЕРЖДЕНА"</t>
  </si>
  <si>
    <t>Общим решением членов ТСЖ "9 квартал"</t>
  </si>
  <si>
    <t>Тепловизионное обследование</t>
  </si>
  <si>
    <t>Коммунальные платежи ПТВС</t>
  </si>
  <si>
    <t>Услуги машин и механизмов</t>
  </si>
  <si>
    <t>Услуги по сдача эл. отчетности</t>
  </si>
  <si>
    <t>Услуги натариуса</t>
  </si>
  <si>
    <t>Стоимость м2 для 4-х этажных домов</t>
  </si>
  <si>
    <t>1 полугодие</t>
  </si>
  <si>
    <t>2 полугодие</t>
  </si>
  <si>
    <t>Стоимость м2 для 9-ти этажных домов</t>
  </si>
  <si>
    <t>Приобретение и обслуживание ККА</t>
  </si>
  <si>
    <t>Изготовлениеи ремонт стендов</t>
  </si>
  <si>
    <t xml:space="preserve">ТО общедомового оборудования ХГВ и К, эл/обор </t>
  </si>
  <si>
    <t>Коммисия за оформление пл. поручения</t>
  </si>
  <si>
    <t>ТО ККМ</t>
  </si>
  <si>
    <t>Публикация в газете</t>
  </si>
  <si>
    <t>Оплата в налоговую</t>
  </si>
  <si>
    <t>Информация сведений о собственниках</t>
  </si>
  <si>
    <t>Заработная плата рабочего по ремонту о/домового имущества</t>
  </si>
  <si>
    <t>Заработная плата рабочего по обслуживанию мусоропровода</t>
  </si>
  <si>
    <t>материалы для дезенфекции</t>
  </si>
  <si>
    <t>Ремонт 1 этажа</t>
  </si>
  <si>
    <t>Тепловизионное обследование 9-ти этажек</t>
  </si>
  <si>
    <t>Тепловизионное обследование 4-этажек</t>
  </si>
  <si>
    <t>Тепловизионное обследование 4-х этажных домов</t>
  </si>
  <si>
    <t xml:space="preserve"> 1.2.3</t>
  </si>
  <si>
    <t>Протокол №13 от 17 марта 2014г.</t>
  </si>
  <si>
    <t>РАСХОДЫ по ТСЖ "9 квартал" на 2014г.</t>
  </si>
  <si>
    <t>СМЕТА ДОХОДОВ и РАСХОДОВ по ТСЖ "9 квартал" на 2014г.</t>
  </si>
  <si>
    <t>ТО общедомового оборудования ХГВ и К, эл/обор</t>
  </si>
  <si>
    <t>Вывоз и утилизация ТБО</t>
  </si>
  <si>
    <t>Текущиц ремонт подъезда</t>
  </si>
  <si>
    <t xml:space="preserve"> 1.4.4</t>
  </si>
  <si>
    <t xml:space="preserve"> 1.4.5</t>
  </si>
  <si>
    <t xml:space="preserve"> 1.4.6</t>
  </si>
  <si>
    <t xml:space="preserve"> 1.4.7</t>
  </si>
  <si>
    <t xml:space="preserve"> 1.4.8</t>
  </si>
  <si>
    <t xml:space="preserve"> 1.4.9</t>
  </si>
  <si>
    <t xml:space="preserve"> 1.4.10</t>
  </si>
  <si>
    <t xml:space="preserve"> 1.4.11</t>
  </si>
  <si>
    <t xml:space="preserve"> 1.4.12</t>
  </si>
  <si>
    <t xml:space="preserve"> 1.4.13</t>
  </si>
  <si>
    <t xml:space="preserve"> 1.4.14</t>
  </si>
  <si>
    <t xml:space="preserve"> 1.4.15</t>
  </si>
  <si>
    <t>Тариф на содержание общего домового имущества на 2014 год.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</si>
</sst>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000"/>
    <numFmt numFmtId="184" formatCode="0.0000000"/>
    <numFmt numFmtId="185" formatCode="0.000000"/>
    <numFmt numFmtId="186" formatCode="0.00000"/>
  </numFmts>
  <fonts count="47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16" fontId="4" fillId="0" borderId="11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8" fillId="0" borderId="16" xfId="0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1" fillId="0" borderId="19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right" wrapText="1"/>
    </xf>
    <xf numFmtId="2" fontId="3" fillId="0" borderId="11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wrapText="1"/>
    </xf>
    <xf numFmtId="2" fontId="5" fillId="0" borderId="17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/>
    </xf>
    <xf numFmtId="2" fontId="5" fillId="0" borderId="1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5" fillId="0" borderId="25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2" fontId="5" fillId="0" borderId="27" xfId="0" applyNumberFormat="1" applyFont="1" applyFill="1" applyBorder="1" applyAlignment="1">
      <alignment/>
    </xf>
    <xf numFmtId="2" fontId="5" fillId="0" borderId="28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0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4" fontId="4" fillId="0" borderId="11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2" fontId="4" fillId="0" borderId="13" xfId="0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2" fontId="10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2" fontId="9" fillId="0" borderId="13" xfId="0" applyNumberFormat="1" applyFont="1" applyFill="1" applyBorder="1" applyAlignment="1">
      <alignment/>
    </xf>
    <xf numFmtId="2" fontId="9" fillId="0" borderId="11" xfId="0" applyNumberFormat="1" applyFont="1" applyFill="1" applyBorder="1" applyAlignment="1">
      <alignment/>
    </xf>
    <xf numFmtId="2" fontId="9" fillId="0" borderId="12" xfId="0" applyNumberFormat="1" applyFont="1" applyFill="1" applyBorder="1" applyAlignment="1">
      <alignment/>
    </xf>
    <xf numFmtId="2" fontId="9" fillId="0" borderId="14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21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16" fontId="9" fillId="0" borderId="11" xfId="0" applyNumberFormat="1" applyFont="1" applyFill="1" applyBorder="1" applyAlignment="1">
      <alignment horizontal="left"/>
    </xf>
    <xf numFmtId="16" fontId="9" fillId="0" borderId="2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 wrapText="1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2" fontId="2" fillId="0" borderId="3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14"/>
  <sheetViews>
    <sheetView tabSelected="1"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9" sqref="A9"/>
    </sheetView>
  </sheetViews>
  <sheetFormatPr defaultColWidth="9.140625" defaultRowHeight="12.75" outlineLevelRow="3" outlineLevelCol="1"/>
  <cols>
    <col min="1" max="1" width="6.57421875" style="5" customWidth="1"/>
    <col min="2" max="2" width="48.00390625" style="3" customWidth="1"/>
    <col min="3" max="3" width="13.8515625" style="4" customWidth="1" outlineLevel="1"/>
    <col min="4" max="4" width="13.8515625" style="4" customWidth="1" outlineLevel="1" collapsed="1"/>
    <col min="5" max="5" width="13.8515625" style="4" customWidth="1" outlineLevel="1"/>
    <col min="6" max="6" width="13.8515625" style="4" customWidth="1" outlineLevel="1" collapsed="1"/>
    <col min="7" max="7" width="12.140625" style="3" customWidth="1" outlineLevel="1"/>
    <col min="8" max="16384" width="9.140625" style="3" customWidth="1"/>
  </cols>
  <sheetData>
    <row r="1" ht="12.75">
      <c r="A1" s="5" t="s">
        <v>72</v>
      </c>
    </row>
    <row r="2" ht="12.75">
      <c r="A2" s="5" t="s">
        <v>73</v>
      </c>
    </row>
    <row r="3" ht="12.75">
      <c r="A3" s="5" t="s">
        <v>99</v>
      </c>
    </row>
    <row r="4" ht="12.75" outlineLevel="1"/>
    <row r="5" spans="1:6" ht="18.75">
      <c r="A5" s="84" t="s">
        <v>117</v>
      </c>
      <c r="B5" s="84"/>
      <c r="C5" s="84"/>
      <c r="D5" s="84"/>
      <c r="E5" s="84"/>
      <c r="F5" s="84"/>
    </row>
    <row r="6" ht="12.75" hidden="1" outlineLevel="1"/>
    <row r="7" spans="1:2" ht="18.75" hidden="1" outlineLevel="1">
      <c r="A7" s="108" t="s">
        <v>100</v>
      </c>
      <c r="B7" s="108"/>
    </row>
    <row r="8" spans="1:2" s="4" customFormat="1" ht="59.25" customHeight="1" hidden="1" outlineLevel="1">
      <c r="A8" s="108" t="s">
        <v>101</v>
      </c>
      <c r="B8" s="108"/>
    </row>
    <row r="9" spans="1:6" s="4" customFormat="1" ht="19.5" collapsed="1" thickBot="1">
      <c r="A9" s="6"/>
      <c r="B9" s="7"/>
      <c r="C9" s="7"/>
      <c r="D9" s="7"/>
      <c r="E9" s="7"/>
      <c r="F9" s="7"/>
    </row>
    <row r="10" spans="1:6" ht="24" customHeight="1" thickBot="1">
      <c r="A10" s="109" t="s">
        <v>67</v>
      </c>
      <c r="B10" s="109" t="s">
        <v>68</v>
      </c>
      <c r="C10" s="111" t="s">
        <v>80</v>
      </c>
      <c r="D10" s="111"/>
      <c r="E10" s="111" t="s">
        <v>81</v>
      </c>
      <c r="F10" s="111"/>
    </row>
    <row r="11" spans="1:6" ht="27" customHeight="1" thickBot="1">
      <c r="A11" s="110"/>
      <c r="B11" s="110"/>
      <c r="C11" s="83" t="s">
        <v>79</v>
      </c>
      <c r="D11" s="83" t="s">
        <v>82</v>
      </c>
      <c r="E11" s="83" t="s">
        <v>79</v>
      </c>
      <c r="F11" s="83" t="s">
        <v>82</v>
      </c>
    </row>
    <row r="12" spans="1:7" s="28" customFormat="1" ht="19.5" hidden="1" outlineLevel="1" thickBot="1">
      <c r="A12" s="19" t="s">
        <v>1</v>
      </c>
      <c r="B12" s="23"/>
      <c r="C12" s="26" t="e">
        <f>SUM(C13:C43)-C19</f>
        <v>#REF!</v>
      </c>
      <c r="D12" s="27" t="e">
        <f>SUM(D13:D43)-D19</f>
        <v>#REF!</v>
      </c>
      <c r="E12" s="25" t="e">
        <f>SUM(E13:E43)-E19</f>
        <v>#REF!</v>
      </c>
      <c r="F12" s="24" t="e">
        <f>SUM(F13:F43)-F19</f>
        <v>#REF!</v>
      </c>
      <c r="G12" s="29" t="e">
        <f>+#REF!-D12</f>
        <v>#REF!</v>
      </c>
    </row>
    <row r="13" spans="1:6" ht="13.5" hidden="1" outlineLevel="2" thickBot="1">
      <c r="A13" s="8"/>
      <c r="B13" s="1"/>
      <c r="C13" s="17"/>
      <c r="D13" s="18"/>
      <c r="E13" s="16"/>
      <c r="F13" s="15"/>
    </row>
    <row r="14" spans="1:6" ht="13.5" hidden="1" outlineLevel="2" thickBot="1">
      <c r="A14" s="8">
        <v>1</v>
      </c>
      <c r="B14" s="1" t="s">
        <v>63</v>
      </c>
      <c r="C14" s="12">
        <f>+C61+C82+C86</f>
        <v>1.25</v>
      </c>
      <c r="D14" s="13">
        <f>+D61+D82+D86+D56+D68</f>
        <v>2.08</v>
      </c>
      <c r="E14" s="14">
        <f>+E61+E82+E86</f>
        <v>0.9199999999999999</v>
      </c>
      <c r="F14" s="10">
        <f>+F61+F82+F86+F56+F68</f>
        <v>2.09</v>
      </c>
    </row>
    <row r="15" spans="1:6" ht="13.5" hidden="1" outlineLevel="2" thickBot="1">
      <c r="A15" s="8">
        <v>2</v>
      </c>
      <c r="B15" s="1" t="s">
        <v>36</v>
      </c>
      <c r="C15" s="12" t="e">
        <f>+C108+#REF!</f>
        <v>#REF!</v>
      </c>
      <c r="D15" s="13" t="e">
        <f>+D108+#REF!</f>
        <v>#REF!</v>
      </c>
      <c r="E15" s="14" t="e">
        <f>+E108+#REF!</f>
        <v>#REF!</v>
      </c>
      <c r="F15" s="10" t="e">
        <f>+F108+#REF!</f>
        <v>#REF!</v>
      </c>
    </row>
    <row r="16" spans="1:6" ht="13.5" hidden="1" outlineLevel="2" thickBot="1">
      <c r="A16" s="8">
        <v>3</v>
      </c>
      <c r="B16" s="1" t="s">
        <v>75</v>
      </c>
      <c r="C16" s="12" t="e">
        <f>+#REF!</f>
        <v>#REF!</v>
      </c>
      <c r="D16" s="13" t="e">
        <f>+#REF!</f>
        <v>#REF!</v>
      </c>
      <c r="E16" s="14" t="e">
        <f>+#REF!</f>
        <v>#REF!</v>
      </c>
      <c r="F16" s="10" t="e">
        <f>+#REF!</f>
        <v>#REF!</v>
      </c>
    </row>
    <row r="17" spans="1:6" s="91" customFormat="1" ht="13.5" hidden="1" outlineLevel="2" thickBot="1">
      <c r="A17" s="85">
        <v>4</v>
      </c>
      <c r="B17" s="86" t="s">
        <v>35</v>
      </c>
      <c r="C17" s="88">
        <f aca="true" t="shared" si="0" ref="C17:F18">+C59+C79+C83+C97+C54</f>
        <v>15.31</v>
      </c>
      <c r="D17" s="89">
        <f t="shared" si="0"/>
        <v>16.36</v>
      </c>
      <c r="E17" s="90">
        <f t="shared" si="0"/>
        <v>16.97</v>
      </c>
      <c r="F17" s="65">
        <f t="shared" si="0"/>
        <v>18.18</v>
      </c>
    </row>
    <row r="18" spans="1:6" s="91" customFormat="1" ht="13.5" hidden="1" outlineLevel="2" thickBot="1">
      <c r="A18" s="85">
        <v>5</v>
      </c>
      <c r="B18" s="86" t="s">
        <v>69</v>
      </c>
      <c r="C18" s="88">
        <f t="shared" si="0"/>
        <v>3.09</v>
      </c>
      <c r="D18" s="89">
        <f t="shared" si="0"/>
        <v>3.3</v>
      </c>
      <c r="E18" s="90">
        <f t="shared" si="0"/>
        <v>3.52</v>
      </c>
      <c r="F18" s="65">
        <f t="shared" si="0"/>
        <v>3.76</v>
      </c>
    </row>
    <row r="19" spans="1:6" ht="13.5" hidden="1" outlineLevel="2" thickBot="1">
      <c r="A19" s="8">
        <v>6</v>
      </c>
      <c r="B19" s="1" t="s">
        <v>70</v>
      </c>
      <c r="C19" s="17" t="e">
        <f>SUM(C20:C42)</f>
        <v>#REF!</v>
      </c>
      <c r="D19" s="13" t="e">
        <f>SUM(D20:D42)</f>
        <v>#REF!</v>
      </c>
      <c r="E19" s="16" t="e">
        <f>SUM(E20:E42)</f>
        <v>#REF!</v>
      </c>
      <c r="F19" s="10" t="e">
        <f>SUM(F20:F42)</f>
        <v>#REF!</v>
      </c>
    </row>
    <row r="20" spans="1:6" ht="14.25" hidden="1" outlineLevel="2" thickBot="1">
      <c r="A20" s="8"/>
      <c r="B20" s="30" t="s">
        <v>102</v>
      </c>
      <c r="C20" s="31">
        <f aca="true" t="shared" si="1" ref="C20:F22">+C51</f>
        <v>10.72</v>
      </c>
      <c r="D20" s="13">
        <f t="shared" si="1"/>
        <v>10.72</v>
      </c>
      <c r="E20" s="32">
        <f t="shared" si="1"/>
        <v>11.42</v>
      </c>
      <c r="F20" s="10">
        <f t="shared" si="1"/>
        <v>11.42</v>
      </c>
    </row>
    <row r="21" spans="1:6" ht="14.25" hidden="1" outlineLevel="2" thickBot="1">
      <c r="A21" s="8"/>
      <c r="B21" s="22" t="s">
        <v>103</v>
      </c>
      <c r="C21" s="31">
        <f t="shared" si="1"/>
        <v>2.35</v>
      </c>
      <c r="D21" s="13">
        <f t="shared" si="1"/>
        <v>2.35</v>
      </c>
      <c r="E21" s="32">
        <f t="shared" si="1"/>
        <v>2.48</v>
      </c>
      <c r="F21" s="10">
        <f t="shared" si="1"/>
        <v>2.48</v>
      </c>
    </row>
    <row r="22" spans="1:6" ht="14.25" hidden="1" outlineLevel="3" thickBot="1">
      <c r="A22" s="8"/>
      <c r="B22" s="22"/>
      <c r="C22" s="31">
        <f t="shared" si="1"/>
        <v>0</v>
      </c>
      <c r="D22" s="13"/>
      <c r="E22" s="32">
        <f t="shared" si="1"/>
        <v>0</v>
      </c>
      <c r="F22" s="10"/>
    </row>
    <row r="23" spans="1:6" ht="14.25" hidden="1" outlineLevel="2" collapsed="1" thickBot="1">
      <c r="A23" s="8"/>
      <c r="B23" s="22" t="s">
        <v>8</v>
      </c>
      <c r="C23" s="31">
        <f>+C57</f>
        <v>0</v>
      </c>
      <c r="D23" s="13">
        <f>+D57</f>
        <v>8.37</v>
      </c>
      <c r="E23" s="32">
        <f>+E57</f>
        <v>0</v>
      </c>
      <c r="F23" s="10">
        <f>+F57</f>
        <v>8.92</v>
      </c>
    </row>
    <row r="24" spans="1:6" ht="14.25" hidden="1" outlineLevel="3" thickBot="1">
      <c r="A24" s="8"/>
      <c r="B24" s="22" t="s">
        <v>74</v>
      </c>
      <c r="C24" s="31">
        <f>+C64</f>
        <v>0</v>
      </c>
      <c r="D24" s="13">
        <f>+D64</f>
        <v>0</v>
      </c>
      <c r="E24" s="32">
        <f>+E64</f>
        <v>0</v>
      </c>
      <c r="F24" s="10">
        <f>+F64</f>
        <v>0</v>
      </c>
    </row>
    <row r="25" spans="1:6" ht="14.25" hidden="1" outlineLevel="3" thickBot="1">
      <c r="A25" s="8"/>
      <c r="B25" s="22" t="s">
        <v>97</v>
      </c>
      <c r="C25" s="31">
        <f>+C65</f>
        <v>0</v>
      </c>
      <c r="D25" s="13"/>
      <c r="E25" s="32">
        <f>+E65</f>
        <v>0</v>
      </c>
      <c r="F25" s="10"/>
    </row>
    <row r="26" spans="1:6" ht="14.25" hidden="1" outlineLevel="3" thickBot="1">
      <c r="A26" s="8"/>
      <c r="B26" s="22" t="s">
        <v>14</v>
      </c>
      <c r="C26" s="31">
        <f>+C67</f>
        <v>0</v>
      </c>
      <c r="D26" s="13">
        <f>+D67</f>
        <v>0</v>
      </c>
      <c r="E26" s="32">
        <f>+E67</f>
        <v>0</v>
      </c>
      <c r="F26" s="10">
        <f>+F67</f>
        <v>0</v>
      </c>
    </row>
    <row r="27" spans="1:6" ht="14.25" hidden="1" outlineLevel="2" collapsed="1" thickBot="1">
      <c r="A27" s="8"/>
      <c r="B27" s="22" t="s">
        <v>76</v>
      </c>
      <c r="C27" s="31">
        <f>+C78</f>
        <v>0.34</v>
      </c>
      <c r="D27" s="13">
        <f>+D78</f>
        <v>0.34</v>
      </c>
      <c r="E27" s="32">
        <f>+E78</f>
        <v>0</v>
      </c>
      <c r="F27" s="10">
        <f>+F78</f>
        <v>0</v>
      </c>
    </row>
    <row r="28" spans="1:6" ht="14.25" hidden="1" outlineLevel="2" thickBot="1">
      <c r="A28" s="8"/>
      <c r="B28" s="22" t="s">
        <v>28</v>
      </c>
      <c r="C28" s="31">
        <f>+C87</f>
        <v>0.12</v>
      </c>
      <c r="D28" s="13">
        <f>+D87</f>
        <v>0.12</v>
      </c>
      <c r="E28" s="32">
        <f>+E87</f>
        <v>0.13</v>
      </c>
      <c r="F28" s="10">
        <f>+F87</f>
        <v>0.13</v>
      </c>
    </row>
    <row r="29" spans="1:6" ht="14.25" hidden="1" outlineLevel="2" thickBot="1">
      <c r="A29" s="8"/>
      <c r="B29" s="22" t="s">
        <v>33</v>
      </c>
      <c r="C29" s="31">
        <f aca="true" t="shared" si="2" ref="C29:F30">+C93</f>
        <v>0.08</v>
      </c>
      <c r="D29" s="13">
        <f t="shared" si="2"/>
        <v>0.08</v>
      </c>
      <c r="E29" s="32">
        <f t="shared" si="2"/>
        <v>0.08</v>
      </c>
      <c r="F29" s="10">
        <f t="shared" si="2"/>
        <v>0.08</v>
      </c>
    </row>
    <row r="30" spans="1:6" ht="14.25" hidden="1" outlineLevel="2" thickBot="1">
      <c r="A30" s="8"/>
      <c r="B30" s="22" t="s">
        <v>34</v>
      </c>
      <c r="C30" s="31">
        <f t="shared" si="2"/>
        <v>0.1</v>
      </c>
      <c r="D30" s="13">
        <f t="shared" si="2"/>
        <v>0.1</v>
      </c>
      <c r="E30" s="32">
        <f t="shared" si="2"/>
        <v>0.12</v>
      </c>
      <c r="F30" s="10">
        <f t="shared" si="2"/>
        <v>0.12</v>
      </c>
    </row>
    <row r="31" spans="1:6" ht="14.25" hidden="1" outlineLevel="2" thickBot="1">
      <c r="A31" s="8"/>
      <c r="B31" s="22" t="s">
        <v>38</v>
      </c>
      <c r="C31" s="31">
        <f aca="true" t="shared" si="3" ref="C31:F32">+C100</f>
        <v>0.08</v>
      </c>
      <c r="D31" s="13">
        <f t="shared" si="3"/>
        <v>0.08</v>
      </c>
      <c r="E31" s="32">
        <f t="shared" si="3"/>
        <v>0.08</v>
      </c>
      <c r="F31" s="10">
        <f t="shared" si="3"/>
        <v>0.08</v>
      </c>
    </row>
    <row r="32" spans="1:6" ht="14.25" hidden="1" outlineLevel="3" thickBot="1">
      <c r="A32" s="8"/>
      <c r="B32" s="22" t="s">
        <v>12</v>
      </c>
      <c r="C32" s="31">
        <f t="shared" si="3"/>
        <v>0</v>
      </c>
      <c r="D32" s="13">
        <f t="shared" si="3"/>
        <v>0</v>
      </c>
      <c r="E32" s="32">
        <f t="shared" si="3"/>
        <v>0</v>
      </c>
      <c r="F32" s="10">
        <f t="shared" si="3"/>
        <v>0</v>
      </c>
    </row>
    <row r="33" spans="1:6" ht="14.25" hidden="1" outlineLevel="2" collapsed="1" thickBot="1">
      <c r="A33" s="8"/>
      <c r="B33" s="22" t="s">
        <v>40</v>
      </c>
      <c r="C33" s="31">
        <f aca="true" t="shared" si="4" ref="C33:F35">+C101</f>
        <v>0</v>
      </c>
      <c r="D33" s="13">
        <f t="shared" si="4"/>
        <v>0</v>
      </c>
      <c r="E33" s="32">
        <f t="shared" si="4"/>
        <v>0</v>
      </c>
      <c r="F33" s="10">
        <f t="shared" si="4"/>
        <v>0</v>
      </c>
    </row>
    <row r="34" spans="1:6" ht="14.25" hidden="1" outlineLevel="2" thickBot="1">
      <c r="A34" s="8"/>
      <c r="B34" s="22" t="s">
        <v>77</v>
      </c>
      <c r="C34" s="31">
        <f t="shared" si="4"/>
        <v>0.01</v>
      </c>
      <c r="D34" s="13">
        <f t="shared" si="4"/>
        <v>0.01</v>
      </c>
      <c r="E34" s="32">
        <f t="shared" si="4"/>
        <v>0.01</v>
      </c>
      <c r="F34" s="10">
        <f t="shared" si="4"/>
        <v>0.01</v>
      </c>
    </row>
    <row r="35" spans="1:6" ht="14.25" hidden="1" outlineLevel="2" thickBot="1">
      <c r="A35" s="8"/>
      <c r="B35" s="22" t="s">
        <v>78</v>
      </c>
      <c r="C35" s="31">
        <f t="shared" si="4"/>
        <v>0</v>
      </c>
      <c r="D35" s="13">
        <f t="shared" si="4"/>
        <v>0</v>
      </c>
      <c r="E35" s="32">
        <f t="shared" si="4"/>
        <v>0</v>
      </c>
      <c r="F35" s="10">
        <f t="shared" si="4"/>
        <v>0</v>
      </c>
    </row>
    <row r="36" spans="1:6" ht="14.25" hidden="1" outlineLevel="2" thickBot="1">
      <c r="A36" s="8"/>
      <c r="B36" s="30" t="s">
        <v>9</v>
      </c>
      <c r="C36" s="31" t="e">
        <f>+C95+#REF!</f>
        <v>#REF!</v>
      </c>
      <c r="D36" s="13" t="e">
        <f>+D95+#REF!</f>
        <v>#REF!</v>
      </c>
      <c r="E36" s="32" t="e">
        <f>+E95+#REF!</f>
        <v>#REF!</v>
      </c>
      <c r="F36" s="10" t="e">
        <f>+F95+#REF!</f>
        <v>#REF!</v>
      </c>
    </row>
    <row r="37" spans="1:6" ht="14.25" hidden="1" outlineLevel="2" thickBot="1">
      <c r="A37" s="8"/>
      <c r="B37" s="30" t="s">
        <v>88</v>
      </c>
      <c r="C37" s="31">
        <f>+C105</f>
        <v>0.06</v>
      </c>
      <c r="D37" s="13">
        <f>+D105</f>
        <v>0.06</v>
      </c>
      <c r="E37" s="32">
        <f>+E105</f>
        <v>0</v>
      </c>
      <c r="F37" s="10">
        <f>+F105</f>
        <v>0</v>
      </c>
    </row>
    <row r="38" spans="1:6" ht="14.25" hidden="1" outlineLevel="2" thickBot="1">
      <c r="A38" s="8"/>
      <c r="B38" s="30" t="s">
        <v>83</v>
      </c>
      <c r="C38" s="31">
        <f>+C96</f>
        <v>0.04</v>
      </c>
      <c r="D38" s="13">
        <f>+D96</f>
        <v>0.04</v>
      </c>
      <c r="E38" s="32">
        <f>+E96</f>
        <v>0.04</v>
      </c>
      <c r="F38" s="10">
        <f>+F96</f>
        <v>0.04</v>
      </c>
    </row>
    <row r="39" spans="1:6" ht="14.25" hidden="1" outlineLevel="2" thickBot="1">
      <c r="A39" s="8"/>
      <c r="B39" s="30" t="s">
        <v>65</v>
      </c>
      <c r="C39" s="31" t="e">
        <f>+#REF!</f>
        <v>#REF!</v>
      </c>
      <c r="D39" s="13" t="e">
        <f>+#REF!</f>
        <v>#REF!</v>
      </c>
      <c r="E39" s="32" t="e">
        <f>+#REF!</f>
        <v>#REF!</v>
      </c>
      <c r="F39" s="10" t="e">
        <f>+#REF!</f>
        <v>#REF!</v>
      </c>
    </row>
    <row r="40" spans="1:6" ht="14.25" hidden="1" outlineLevel="2" thickBot="1">
      <c r="A40" s="8"/>
      <c r="B40" s="30" t="s">
        <v>66</v>
      </c>
      <c r="C40" s="31" t="e">
        <f>+#REF!</f>
        <v>#REF!</v>
      </c>
      <c r="D40" s="13" t="e">
        <f>+#REF!</f>
        <v>#REF!</v>
      </c>
      <c r="E40" s="32" t="e">
        <f>+#REF!</f>
        <v>#REF!</v>
      </c>
      <c r="F40" s="10" t="e">
        <f>+#REF!</f>
        <v>#REF!</v>
      </c>
    </row>
    <row r="41" spans="1:6" ht="14.25" hidden="1" outlineLevel="2" thickBot="1">
      <c r="A41" s="8"/>
      <c r="B41" s="30" t="s">
        <v>104</v>
      </c>
      <c r="C41" s="31"/>
      <c r="D41" s="13"/>
      <c r="E41" s="32"/>
      <c r="F41" s="10"/>
    </row>
    <row r="42" spans="1:6" ht="14.25" hidden="1" outlineLevel="2" thickBot="1">
      <c r="A42" s="8"/>
      <c r="B42" s="30" t="s">
        <v>64</v>
      </c>
      <c r="C42" s="31" t="e">
        <f>+#REF!</f>
        <v>#REF!</v>
      </c>
      <c r="D42" s="13" t="e">
        <f>+#REF!</f>
        <v>#REF!</v>
      </c>
      <c r="E42" s="32" t="e">
        <f>+#REF!</f>
        <v>#REF!</v>
      </c>
      <c r="F42" s="10" t="e">
        <f>+#REF!</f>
        <v>#REF!</v>
      </c>
    </row>
    <row r="43" spans="1:6" ht="13.5" hidden="1" outlineLevel="2" thickBot="1">
      <c r="A43" s="33">
        <v>7</v>
      </c>
      <c r="B43" s="34" t="s">
        <v>71</v>
      </c>
      <c r="C43" s="37" t="e">
        <f>SUM(C44:C47)</f>
        <v>#REF!</v>
      </c>
      <c r="D43" s="38" t="e">
        <f>SUM(D44:D47)</f>
        <v>#REF!</v>
      </c>
      <c r="E43" s="39" t="e">
        <f>SUM(E44:E47)</f>
        <v>#REF!</v>
      </c>
      <c r="F43" s="35" t="e">
        <f>SUM(F44:F47)</f>
        <v>#REF!</v>
      </c>
    </row>
    <row r="44" spans="1:6" ht="13.5" hidden="1" outlineLevel="2" thickBot="1">
      <c r="A44" s="8"/>
      <c r="B44" s="22" t="s">
        <v>39</v>
      </c>
      <c r="C44" s="12">
        <f>+C58</f>
        <v>0</v>
      </c>
      <c r="D44" s="13">
        <f>+D58</f>
        <v>0.1</v>
      </c>
      <c r="E44" s="14">
        <f>+E58</f>
        <v>0</v>
      </c>
      <c r="F44" s="10">
        <f>+F58</f>
        <v>0</v>
      </c>
    </row>
    <row r="45" spans="1:6" ht="13.5" hidden="1" outlineLevel="3" thickBot="1">
      <c r="A45" s="8"/>
      <c r="B45" s="22" t="s">
        <v>42</v>
      </c>
      <c r="C45" s="12">
        <f>+C99</f>
        <v>0</v>
      </c>
      <c r="D45" s="13">
        <f>+D99</f>
        <v>0</v>
      </c>
      <c r="E45" s="14">
        <f>+E99</f>
        <v>0</v>
      </c>
      <c r="F45" s="10">
        <f>+F99</f>
        <v>0</v>
      </c>
    </row>
    <row r="46" spans="1:6" ht="13.5" hidden="1" outlineLevel="3" thickBot="1">
      <c r="A46" s="8"/>
      <c r="B46" s="22"/>
      <c r="C46" s="12"/>
      <c r="D46" s="13"/>
      <c r="E46" s="14"/>
      <c r="F46" s="10"/>
    </row>
    <row r="47" spans="1:6" ht="13.5" hidden="1" outlineLevel="2" collapsed="1" thickBot="1">
      <c r="A47" s="33"/>
      <c r="B47" s="40" t="s">
        <v>37</v>
      </c>
      <c r="C47" s="37" t="e">
        <f>+#REF!</f>
        <v>#REF!</v>
      </c>
      <c r="D47" s="38" t="e">
        <f>+#REF!</f>
        <v>#REF!</v>
      </c>
      <c r="E47" s="39" t="e">
        <f>+#REF!</f>
        <v>#REF!</v>
      </c>
      <c r="F47" s="35" t="e">
        <f>+#REF!</f>
        <v>#REF!</v>
      </c>
    </row>
    <row r="48" spans="1:9" s="47" customFormat="1" ht="39.75" customHeight="1" collapsed="1" thickBot="1">
      <c r="A48" s="41">
        <v>1</v>
      </c>
      <c r="B48" s="42" t="s">
        <v>2</v>
      </c>
      <c r="C48" s="44">
        <v>33.67</v>
      </c>
      <c r="D48" s="45">
        <v>44.23</v>
      </c>
      <c r="E48" s="46">
        <v>35.870000000000005</v>
      </c>
      <c r="F48" s="43">
        <v>47.410000000000004</v>
      </c>
      <c r="I48" s="48" t="e">
        <f>+C48-C12</f>
        <v>#REF!</v>
      </c>
    </row>
    <row r="49" spans="1:6" ht="12.75">
      <c r="A49" s="8"/>
      <c r="B49" s="22" t="s">
        <v>0</v>
      </c>
      <c r="C49" s="12"/>
      <c r="D49" s="13"/>
      <c r="E49" s="14"/>
      <c r="F49" s="10"/>
    </row>
    <row r="50" spans="1:6" s="47" customFormat="1" ht="15.75">
      <c r="A50" s="49" t="s">
        <v>46</v>
      </c>
      <c r="B50" s="50" t="s">
        <v>3</v>
      </c>
      <c r="C50" s="53">
        <v>15.92</v>
      </c>
      <c r="D50" s="54">
        <v>26.479999999999997</v>
      </c>
      <c r="E50" s="52">
        <v>16.17</v>
      </c>
      <c r="F50" s="51">
        <v>27.710000000000004</v>
      </c>
    </row>
    <row r="51" spans="1:6" s="91" customFormat="1" ht="12.75">
      <c r="A51" s="85" t="s">
        <v>47</v>
      </c>
      <c r="B51" s="92" t="s">
        <v>85</v>
      </c>
      <c r="C51" s="93">
        <v>10.72</v>
      </c>
      <c r="D51" s="94">
        <v>10.72</v>
      </c>
      <c r="E51" s="87">
        <v>11.42</v>
      </c>
      <c r="F51" s="55">
        <v>11.42</v>
      </c>
    </row>
    <row r="52" spans="1:6" s="91" customFormat="1" ht="12.75">
      <c r="A52" s="85" t="s">
        <v>48</v>
      </c>
      <c r="B52" s="86" t="s">
        <v>103</v>
      </c>
      <c r="C52" s="93">
        <v>2.35</v>
      </c>
      <c r="D52" s="94">
        <v>2.35</v>
      </c>
      <c r="E52" s="87">
        <v>2.48</v>
      </c>
      <c r="F52" s="55">
        <v>2.48</v>
      </c>
    </row>
    <row r="53" spans="1:6" ht="12.75">
      <c r="A53" s="8" t="s">
        <v>49</v>
      </c>
      <c r="B53" s="1" t="s">
        <v>7</v>
      </c>
      <c r="C53" s="73"/>
      <c r="D53" s="9">
        <v>2.09</v>
      </c>
      <c r="E53" s="11"/>
      <c r="F53" s="66">
        <v>2.62</v>
      </c>
    </row>
    <row r="54" spans="1:6" ht="12.75" hidden="1" outlineLevel="1">
      <c r="A54" s="8"/>
      <c r="B54" s="22" t="s">
        <v>92</v>
      </c>
      <c r="C54" s="73"/>
      <c r="D54" s="9">
        <v>1.05</v>
      </c>
      <c r="E54" s="11"/>
      <c r="F54" s="66">
        <v>1.21</v>
      </c>
    </row>
    <row r="55" spans="1:6" ht="12.75" hidden="1" outlineLevel="1">
      <c r="A55" s="8"/>
      <c r="B55" s="22" t="s">
        <v>10</v>
      </c>
      <c r="C55" s="73"/>
      <c r="D55" s="9">
        <v>0.21</v>
      </c>
      <c r="E55" s="11"/>
      <c r="F55" s="66">
        <v>0.24</v>
      </c>
    </row>
    <row r="56" spans="1:6" ht="12.75" hidden="1" outlineLevel="1">
      <c r="A56" s="8"/>
      <c r="B56" s="22" t="s">
        <v>93</v>
      </c>
      <c r="C56" s="73"/>
      <c r="D56" s="9">
        <v>0.83</v>
      </c>
      <c r="E56" s="11"/>
      <c r="F56" s="66">
        <v>1.17</v>
      </c>
    </row>
    <row r="57" spans="1:6" s="91" customFormat="1" ht="12.75" collapsed="1">
      <c r="A57" s="85" t="s">
        <v>50</v>
      </c>
      <c r="B57" s="86" t="s">
        <v>8</v>
      </c>
      <c r="C57" s="93"/>
      <c r="D57" s="94">
        <v>8.37</v>
      </c>
      <c r="E57" s="87"/>
      <c r="F57" s="55">
        <v>8.92</v>
      </c>
    </row>
    <row r="58" spans="1:6" s="91" customFormat="1" ht="12.75">
      <c r="A58" s="85" t="s">
        <v>51</v>
      </c>
      <c r="B58" s="86" t="s">
        <v>39</v>
      </c>
      <c r="C58" s="93"/>
      <c r="D58" s="94">
        <v>0.1</v>
      </c>
      <c r="E58" s="87"/>
      <c r="F58" s="55">
        <v>0</v>
      </c>
    </row>
    <row r="59" spans="1:6" s="91" customFormat="1" ht="12.75">
      <c r="A59" s="85" t="s">
        <v>52</v>
      </c>
      <c r="B59" s="86" t="s">
        <v>91</v>
      </c>
      <c r="C59" s="96">
        <v>1.63</v>
      </c>
      <c r="D59" s="97">
        <v>1.63</v>
      </c>
      <c r="E59" s="98">
        <v>1.66</v>
      </c>
      <c r="F59" s="95">
        <v>1.66</v>
      </c>
    </row>
    <row r="60" spans="1:6" s="91" customFormat="1" ht="12.75">
      <c r="A60" s="85" t="s">
        <v>53</v>
      </c>
      <c r="B60" s="86" t="s">
        <v>10</v>
      </c>
      <c r="C60" s="93">
        <v>0.33</v>
      </c>
      <c r="D60" s="94">
        <v>0.33</v>
      </c>
      <c r="E60" s="87">
        <v>0.44</v>
      </c>
      <c r="F60" s="55">
        <v>0.44</v>
      </c>
    </row>
    <row r="61" spans="1:6" ht="13.5" thickBot="1">
      <c r="A61" s="8" t="s">
        <v>54</v>
      </c>
      <c r="B61" s="1" t="s">
        <v>25</v>
      </c>
      <c r="C61" s="68">
        <v>0.89</v>
      </c>
      <c r="D61" s="69">
        <v>0.89</v>
      </c>
      <c r="E61" s="36">
        <v>0.17</v>
      </c>
      <c r="F61" s="67">
        <v>0.17</v>
      </c>
    </row>
    <row r="62" spans="1:6" s="64" customFormat="1" ht="16.5" hidden="1" outlineLevel="1" thickBot="1">
      <c r="A62" s="56" t="s">
        <v>4</v>
      </c>
      <c r="B62" s="57" t="s">
        <v>11</v>
      </c>
      <c r="C62" s="60">
        <v>0</v>
      </c>
      <c r="D62" s="61">
        <v>0</v>
      </c>
      <c r="E62" s="62">
        <v>0</v>
      </c>
      <c r="F62" s="63">
        <v>0</v>
      </c>
    </row>
    <row r="63" spans="1:6" ht="13.5" hidden="1" outlineLevel="1" thickBot="1">
      <c r="A63" s="8" t="s">
        <v>55</v>
      </c>
      <c r="B63" s="2" t="s">
        <v>12</v>
      </c>
      <c r="C63" s="74">
        <v>0</v>
      </c>
      <c r="D63" s="75">
        <v>0</v>
      </c>
      <c r="E63" s="82">
        <v>0</v>
      </c>
      <c r="F63" s="81">
        <v>0</v>
      </c>
    </row>
    <row r="64" spans="1:6" ht="13.5" hidden="1" outlineLevel="1" thickBot="1">
      <c r="A64" s="8" t="s">
        <v>56</v>
      </c>
      <c r="B64" s="1" t="s">
        <v>95</v>
      </c>
      <c r="C64" s="12"/>
      <c r="D64" s="9">
        <v>0</v>
      </c>
      <c r="E64" s="14"/>
      <c r="F64" s="66">
        <v>0</v>
      </c>
    </row>
    <row r="65" spans="1:6" ht="13.5" hidden="1" outlineLevel="1" thickBot="1">
      <c r="A65" s="8" t="s">
        <v>98</v>
      </c>
      <c r="B65" s="1" t="s">
        <v>96</v>
      </c>
      <c r="C65" s="12">
        <v>0</v>
      </c>
      <c r="D65" s="13">
        <v>0</v>
      </c>
      <c r="E65" s="14">
        <v>0</v>
      </c>
      <c r="F65" s="10"/>
    </row>
    <row r="66" spans="1:6" ht="13.5" hidden="1" outlineLevel="1" thickBot="1">
      <c r="A66" s="8"/>
      <c r="B66" s="1" t="s">
        <v>13</v>
      </c>
      <c r="C66" s="12">
        <v>0</v>
      </c>
      <c r="D66" s="13">
        <v>0</v>
      </c>
      <c r="E66" s="14">
        <v>0</v>
      </c>
      <c r="F66" s="10">
        <v>0</v>
      </c>
    </row>
    <row r="67" spans="1:6" ht="13.5" hidden="1" outlineLevel="1" thickBot="1">
      <c r="A67" s="8" t="s">
        <v>56</v>
      </c>
      <c r="B67" s="1" t="s">
        <v>84</v>
      </c>
      <c r="C67" s="68">
        <v>0</v>
      </c>
      <c r="D67" s="69">
        <v>0</v>
      </c>
      <c r="E67" s="36">
        <v>0</v>
      </c>
      <c r="F67" s="67">
        <v>0</v>
      </c>
    </row>
    <row r="68" spans="1:6" ht="13.5" customHeight="1" hidden="1" outlineLevel="1">
      <c r="A68" s="8"/>
      <c r="B68" s="1" t="s">
        <v>94</v>
      </c>
      <c r="C68" s="68"/>
      <c r="D68" s="69">
        <v>0</v>
      </c>
      <c r="E68" s="36"/>
      <c r="F68" s="67">
        <v>0</v>
      </c>
    </row>
    <row r="69" spans="1:6" ht="13.5" customHeight="1" hidden="1" outlineLevel="1" thickBot="1">
      <c r="A69" s="8"/>
      <c r="B69" s="1" t="s">
        <v>15</v>
      </c>
      <c r="C69" s="12"/>
      <c r="D69" s="13"/>
      <c r="E69" s="14"/>
      <c r="F69" s="10"/>
    </row>
    <row r="70" spans="1:6" ht="13.5" customHeight="1" hidden="1" outlineLevel="1" thickBot="1">
      <c r="A70" s="8"/>
      <c r="B70" s="1" t="s">
        <v>16</v>
      </c>
      <c r="C70" s="12"/>
      <c r="D70" s="13"/>
      <c r="E70" s="14"/>
      <c r="F70" s="10"/>
    </row>
    <row r="71" spans="1:6" ht="13.5" customHeight="1" hidden="1" outlineLevel="1">
      <c r="A71" s="8"/>
      <c r="B71" s="1" t="s">
        <v>17</v>
      </c>
      <c r="C71" s="12"/>
      <c r="D71" s="13"/>
      <c r="E71" s="14"/>
      <c r="F71" s="10"/>
    </row>
    <row r="72" spans="1:6" ht="13.5" customHeight="1" hidden="1" outlineLevel="1">
      <c r="A72" s="8"/>
      <c r="B72" s="1" t="s">
        <v>18</v>
      </c>
      <c r="C72" s="12"/>
      <c r="D72" s="13"/>
      <c r="E72" s="14"/>
      <c r="F72" s="10"/>
    </row>
    <row r="73" spans="1:6" ht="13.5" customHeight="1" hidden="1" outlineLevel="1">
      <c r="A73" s="8"/>
      <c r="B73" s="2" t="s">
        <v>19</v>
      </c>
      <c r="C73" s="12"/>
      <c r="D73" s="13"/>
      <c r="E73" s="14"/>
      <c r="F73" s="10"/>
    </row>
    <row r="74" spans="1:6" ht="13.5" customHeight="1" hidden="1" outlineLevel="1">
      <c r="A74" s="8"/>
      <c r="B74" s="2" t="s">
        <v>20</v>
      </c>
      <c r="C74" s="12"/>
      <c r="D74" s="13"/>
      <c r="E74" s="14"/>
      <c r="F74" s="10"/>
    </row>
    <row r="75" spans="1:6" ht="13.5" customHeight="1" hidden="1" outlineLevel="1">
      <c r="A75" s="8"/>
      <c r="B75" s="1"/>
      <c r="C75" s="12"/>
      <c r="D75" s="13"/>
      <c r="E75" s="14"/>
      <c r="F75" s="10"/>
    </row>
    <row r="76" spans="1:6" ht="13.5" customHeight="1" hidden="1" outlineLevel="1">
      <c r="A76" s="8"/>
      <c r="B76" s="1"/>
      <c r="C76" s="12"/>
      <c r="D76" s="13"/>
      <c r="E76" s="14"/>
      <c r="F76" s="10"/>
    </row>
    <row r="77" spans="1:6" s="47" customFormat="1" ht="15.75" collapsed="1">
      <c r="A77" s="56" t="s">
        <v>4</v>
      </c>
      <c r="B77" s="70" t="s">
        <v>21</v>
      </c>
      <c r="C77" s="60">
        <v>2.4899999999999998</v>
      </c>
      <c r="D77" s="61">
        <v>2.4899999999999998</v>
      </c>
      <c r="E77" s="58">
        <v>1.78</v>
      </c>
      <c r="F77" s="59">
        <v>1.78</v>
      </c>
    </row>
    <row r="78" spans="1:6" ht="12.75">
      <c r="A78" s="8" t="s">
        <v>55</v>
      </c>
      <c r="B78" s="1" t="s">
        <v>22</v>
      </c>
      <c r="C78" s="73">
        <v>0.34</v>
      </c>
      <c r="D78" s="9">
        <v>0.34</v>
      </c>
      <c r="E78" s="11">
        <v>0</v>
      </c>
      <c r="F78" s="66">
        <v>0</v>
      </c>
    </row>
    <row r="79" spans="1:6" s="91" customFormat="1" ht="16.5" customHeight="1">
      <c r="A79" s="8" t="s">
        <v>56</v>
      </c>
      <c r="B79" s="99" t="s">
        <v>23</v>
      </c>
      <c r="C79" s="96">
        <v>1.79</v>
      </c>
      <c r="D79" s="97">
        <v>1.79</v>
      </c>
      <c r="E79" s="98">
        <v>1.48</v>
      </c>
      <c r="F79" s="95">
        <v>1.48</v>
      </c>
    </row>
    <row r="80" spans="1:6" s="91" customFormat="1" ht="13.5" thickBot="1">
      <c r="A80" s="33" t="s">
        <v>98</v>
      </c>
      <c r="B80" s="100" t="s">
        <v>10</v>
      </c>
      <c r="C80" s="104">
        <v>0.36</v>
      </c>
      <c r="D80" s="101">
        <v>0.36</v>
      </c>
      <c r="E80" s="103">
        <v>0.3</v>
      </c>
      <c r="F80" s="102">
        <v>0.3</v>
      </c>
    </row>
    <row r="81" spans="1:6" s="47" customFormat="1" ht="19.5" customHeight="1">
      <c r="A81" s="49" t="s">
        <v>5</v>
      </c>
      <c r="B81" s="71" t="s">
        <v>24</v>
      </c>
      <c r="C81" s="53">
        <v>3.08</v>
      </c>
      <c r="D81" s="54">
        <v>3.08</v>
      </c>
      <c r="E81" s="52">
        <v>3.5999999999999996</v>
      </c>
      <c r="F81" s="51">
        <v>3.5999999999999996</v>
      </c>
    </row>
    <row r="82" spans="1:6" ht="12.75">
      <c r="A82" s="8" t="s">
        <v>57</v>
      </c>
      <c r="B82" s="1" t="s">
        <v>25</v>
      </c>
      <c r="C82" s="73">
        <v>0.09</v>
      </c>
      <c r="D82" s="9">
        <v>0.09</v>
      </c>
      <c r="E82" s="11">
        <v>0.17</v>
      </c>
      <c r="F82" s="66">
        <v>0.17</v>
      </c>
    </row>
    <row r="83" spans="1:6" s="91" customFormat="1" ht="12.75">
      <c r="A83" s="85" t="s">
        <v>58</v>
      </c>
      <c r="B83" s="86" t="s">
        <v>26</v>
      </c>
      <c r="C83" s="96">
        <v>2.49</v>
      </c>
      <c r="D83" s="97">
        <v>2.49</v>
      </c>
      <c r="E83" s="98">
        <v>2.86</v>
      </c>
      <c r="F83" s="95">
        <v>2.86</v>
      </c>
    </row>
    <row r="84" spans="1:6" s="91" customFormat="1" ht="13.5" thickBot="1">
      <c r="A84" s="85" t="s">
        <v>59</v>
      </c>
      <c r="B84" s="86" t="s">
        <v>10</v>
      </c>
      <c r="C84" s="104">
        <v>0.5</v>
      </c>
      <c r="D84" s="101">
        <v>0.5</v>
      </c>
      <c r="E84" s="103">
        <v>0.57</v>
      </c>
      <c r="F84" s="102">
        <v>0.57</v>
      </c>
    </row>
    <row r="85" spans="1:6" s="47" customFormat="1" ht="15.75">
      <c r="A85" s="56" t="s">
        <v>6</v>
      </c>
      <c r="B85" s="70" t="s">
        <v>27</v>
      </c>
      <c r="C85" s="53">
        <v>12.180000000000001</v>
      </c>
      <c r="D85" s="54">
        <v>12.180000000000001</v>
      </c>
      <c r="E85" s="52">
        <v>14.32</v>
      </c>
      <c r="F85" s="51">
        <v>14.32</v>
      </c>
    </row>
    <row r="86" spans="1:6" ht="12.75">
      <c r="A86" s="72" t="s">
        <v>60</v>
      </c>
      <c r="B86" s="20" t="s">
        <v>63</v>
      </c>
      <c r="C86" s="73">
        <v>0.27</v>
      </c>
      <c r="D86" s="9">
        <v>0.27</v>
      </c>
      <c r="E86" s="11">
        <v>0.58</v>
      </c>
      <c r="F86" s="66">
        <v>0.58</v>
      </c>
    </row>
    <row r="87" spans="1:6" s="91" customFormat="1" ht="12.75">
      <c r="A87" s="85" t="s">
        <v>61</v>
      </c>
      <c r="B87" s="86" t="s">
        <v>28</v>
      </c>
      <c r="C87" s="93">
        <v>0.12</v>
      </c>
      <c r="D87" s="94">
        <v>0.12</v>
      </c>
      <c r="E87" s="87">
        <v>0.13</v>
      </c>
      <c r="F87" s="55">
        <v>0.13</v>
      </c>
    </row>
    <row r="88" spans="1:6" s="91" customFormat="1" ht="12.75" hidden="1" outlineLevel="1">
      <c r="A88" s="85"/>
      <c r="B88" s="105" t="s">
        <v>29</v>
      </c>
      <c r="C88" s="93">
        <v>0.04</v>
      </c>
      <c r="D88" s="94">
        <v>0.04</v>
      </c>
      <c r="E88" s="87">
        <v>0.04</v>
      </c>
      <c r="F88" s="55">
        <v>0.04</v>
      </c>
    </row>
    <row r="89" spans="1:6" s="91" customFormat="1" ht="12.75" hidden="1" outlineLevel="1">
      <c r="A89" s="85"/>
      <c r="B89" s="105" t="s">
        <v>30</v>
      </c>
      <c r="C89" s="93">
        <v>0.02</v>
      </c>
      <c r="D89" s="94">
        <v>0.02</v>
      </c>
      <c r="E89" s="87">
        <v>0.02</v>
      </c>
      <c r="F89" s="55">
        <v>0.02</v>
      </c>
    </row>
    <row r="90" spans="1:6" s="91" customFormat="1" ht="12.75" hidden="1" outlineLevel="1">
      <c r="A90" s="85"/>
      <c r="B90" s="105" t="s">
        <v>86</v>
      </c>
      <c r="C90" s="93">
        <v>0</v>
      </c>
      <c r="D90" s="94">
        <v>0</v>
      </c>
      <c r="E90" s="87">
        <v>0.01</v>
      </c>
      <c r="F90" s="55">
        <v>0.01</v>
      </c>
    </row>
    <row r="91" spans="1:6" s="91" customFormat="1" ht="12.75" hidden="1" outlineLevel="1">
      <c r="A91" s="85"/>
      <c r="B91" s="105" t="s">
        <v>31</v>
      </c>
      <c r="C91" s="93">
        <v>0.02</v>
      </c>
      <c r="D91" s="94">
        <v>0.02</v>
      </c>
      <c r="E91" s="87">
        <v>0.02</v>
      </c>
      <c r="F91" s="55">
        <v>0.02</v>
      </c>
    </row>
    <row r="92" spans="1:6" s="91" customFormat="1" ht="12.75" hidden="1" outlineLevel="1">
      <c r="A92" s="85"/>
      <c r="B92" s="105" t="s">
        <v>32</v>
      </c>
      <c r="C92" s="93">
        <v>0.04</v>
      </c>
      <c r="D92" s="94">
        <v>0.04</v>
      </c>
      <c r="E92" s="87">
        <v>0.04</v>
      </c>
      <c r="F92" s="55">
        <v>0.04</v>
      </c>
    </row>
    <row r="93" spans="1:6" s="91" customFormat="1" ht="12.75" collapsed="1">
      <c r="A93" s="106" t="s">
        <v>62</v>
      </c>
      <c r="B93" s="86" t="s">
        <v>33</v>
      </c>
      <c r="C93" s="93">
        <v>0.08</v>
      </c>
      <c r="D93" s="94">
        <v>0.08</v>
      </c>
      <c r="E93" s="87">
        <v>0.08</v>
      </c>
      <c r="F93" s="55">
        <v>0.08</v>
      </c>
    </row>
    <row r="94" spans="1:6" s="91" customFormat="1" ht="12.75">
      <c r="A94" s="106" t="s">
        <v>105</v>
      </c>
      <c r="B94" s="86" t="s">
        <v>34</v>
      </c>
      <c r="C94" s="93">
        <v>0.1</v>
      </c>
      <c r="D94" s="94">
        <v>0.1</v>
      </c>
      <c r="E94" s="87">
        <v>0.12</v>
      </c>
      <c r="F94" s="55">
        <v>0.12</v>
      </c>
    </row>
    <row r="95" spans="1:6" s="91" customFormat="1" ht="12.75">
      <c r="A95" s="106" t="s">
        <v>106</v>
      </c>
      <c r="B95" s="99" t="s">
        <v>45</v>
      </c>
      <c r="C95" s="96">
        <v>0</v>
      </c>
      <c r="D95" s="97">
        <v>0</v>
      </c>
      <c r="E95" s="87">
        <v>0</v>
      </c>
      <c r="F95" s="55">
        <v>0</v>
      </c>
    </row>
    <row r="96" spans="1:6" s="91" customFormat="1" ht="12.75">
      <c r="A96" s="106" t="s">
        <v>107</v>
      </c>
      <c r="B96" s="99" t="s">
        <v>87</v>
      </c>
      <c r="C96" s="96">
        <v>0.04</v>
      </c>
      <c r="D96" s="97">
        <v>0.04</v>
      </c>
      <c r="E96" s="87">
        <v>0.04</v>
      </c>
      <c r="F96" s="55">
        <v>0.04</v>
      </c>
    </row>
    <row r="97" spans="1:6" s="91" customFormat="1" ht="12.75">
      <c r="A97" s="106" t="s">
        <v>108</v>
      </c>
      <c r="B97" s="86" t="s">
        <v>35</v>
      </c>
      <c r="C97" s="96">
        <v>9.4</v>
      </c>
      <c r="D97" s="97">
        <v>9.4</v>
      </c>
      <c r="E97" s="98">
        <v>10.97</v>
      </c>
      <c r="F97" s="95">
        <v>10.97</v>
      </c>
    </row>
    <row r="98" spans="1:6" s="91" customFormat="1" ht="12.75">
      <c r="A98" s="106" t="s">
        <v>109</v>
      </c>
      <c r="B98" s="86" t="s">
        <v>10</v>
      </c>
      <c r="C98" s="93">
        <v>1.9</v>
      </c>
      <c r="D98" s="94">
        <v>1.9</v>
      </c>
      <c r="E98" s="87">
        <v>2.21</v>
      </c>
      <c r="F98" s="55">
        <v>2.21</v>
      </c>
    </row>
    <row r="99" spans="1:6" ht="16.5" customHeight="1" hidden="1" outlineLevel="1">
      <c r="A99" s="21" t="s">
        <v>110</v>
      </c>
      <c r="B99" s="2" t="s">
        <v>42</v>
      </c>
      <c r="C99" s="73">
        <v>0</v>
      </c>
      <c r="D99" s="9">
        <v>0</v>
      </c>
      <c r="E99" s="11">
        <v>0</v>
      </c>
      <c r="F99" s="66">
        <v>0</v>
      </c>
    </row>
    <row r="100" spans="1:6" s="91" customFormat="1" ht="12.75" collapsed="1">
      <c r="A100" s="106" t="s">
        <v>111</v>
      </c>
      <c r="B100" s="86" t="s">
        <v>38</v>
      </c>
      <c r="C100" s="93">
        <v>0.08</v>
      </c>
      <c r="D100" s="94">
        <v>0.08</v>
      </c>
      <c r="E100" s="87">
        <v>0.08</v>
      </c>
      <c r="F100" s="55">
        <v>0.08</v>
      </c>
    </row>
    <row r="101" spans="1:6" s="91" customFormat="1" ht="12.75">
      <c r="A101" s="106" t="s">
        <v>112</v>
      </c>
      <c r="B101" s="86" t="s">
        <v>40</v>
      </c>
      <c r="C101" s="93">
        <v>0</v>
      </c>
      <c r="D101" s="94">
        <v>0</v>
      </c>
      <c r="E101" s="87">
        <v>0</v>
      </c>
      <c r="F101" s="55">
        <v>0</v>
      </c>
    </row>
    <row r="102" spans="1:6" s="91" customFormat="1" ht="12.75">
      <c r="A102" s="106" t="s">
        <v>113</v>
      </c>
      <c r="B102" s="86" t="s">
        <v>41</v>
      </c>
      <c r="C102" s="93">
        <v>0.01</v>
      </c>
      <c r="D102" s="94">
        <v>0.01</v>
      </c>
      <c r="E102" s="87">
        <v>0.01</v>
      </c>
      <c r="F102" s="55">
        <v>0.01</v>
      </c>
    </row>
    <row r="103" spans="1:6" s="91" customFormat="1" ht="12.75">
      <c r="A103" s="106" t="s">
        <v>114</v>
      </c>
      <c r="B103" s="86" t="s">
        <v>43</v>
      </c>
      <c r="C103" s="96">
        <v>0</v>
      </c>
      <c r="D103" s="97">
        <v>0</v>
      </c>
      <c r="E103" s="87">
        <v>0</v>
      </c>
      <c r="F103" s="55">
        <v>0</v>
      </c>
    </row>
    <row r="104" spans="1:6" ht="15" customHeight="1" hidden="1" outlineLevel="1">
      <c r="A104" s="21"/>
      <c r="B104" s="2"/>
      <c r="C104" s="73">
        <v>0</v>
      </c>
      <c r="D104" s="9">
        <v>0</v>
      </c>
      <c r="E104" s="11">
        <v>0</v>
      </c>
      <c r="F104" s="66">
        <v>0</v>
      </c>
    </row>
    <row r="105" spans="1:6" s="91" customFormat="1" ht="15" customHeight="1" collapsed="1">
      <c r="A105" s="106" t="s">
        <v>115</v>
      </c>
      <c r="B105" s="99" t="s">
        <v>88</v>
      </c>
      <c r="C105" s="93">
        <v>0.06</v>
      </c>
      <c r="D105" s="94">
        <v>0.06</v>
      </c>
      <c r="E105" s="87">
        <v>0</v>
      </c>
      <c r="F105" s="55">
        <v>0</v>
      </c>
    </row>
    <row r="106" spans="1:6" ht="15" customHeight="1" hidden="1" outlineLevel="1">
      <c r="A106" s="21"/>
      <c r="B106" s="2" t="s">
        <v>89</v>
      </c>
      <c r="C106" s="73">
        <v>0</v>
      </c>
      <c r="D106" s="9">
        <v>0</v>
      </c>
      <c r="E106" s="11">
        <v>0</v>
      </c>
      <c r="F106" s="66">
        <v>0</v>
      </c>
    </row>
    <row r="107" spans="1:6" ht="15" customHeight="1" hidden="1" outlineLevel="1">
      <c r="A107" s="21"/>
      <c r="B107" s="2" t="s">
        <v>90</v>
      </c>
      <c r="C107" s="73">
        <v>0</v>
      </c>
      <c r="D107" s="9">
        <v>0</v>
      </c>
      <c r="E107" s="11">
        <v>0</v>
      </c>
      <c r="F107" s="66">
        <v>0</v>
      </c>
    </row>
    <row r="108" spans="1:6" s="91" customFormat="1" ht="13.5" collapsed="1" thickBot="1">
      <c r="A108" s="107" t="s">
        <v>116</v>
      </c>
      <c r="B108" s="100" t="s">
        <v>44</v>
      </c>
      <c r="C108" s="104">
        <v>0.12</v>
      </c>
      <c r="D108" s="101">
        <v>0.12</v>
      </c>
      <c r="E108" s="103">
        <v>0.1</v>
      </c>
      <c r="F108" s="102">
        <v>0.1</v>
      </c>
    </row>
    <row r="109" spans="1:6" s="76" customFormat="1" ht="13.5">
      <c r="A109" s="80"/>
      <c r="C109" s="79"/>
      <c r="D109" s="79"/>
      <c r="E109" s="79"/>
      <c r="F109" s="79"/>
    </row>
    <row r="110" spans="1:6" s="78" customFormat="1" ht="13.5">
      <c r="A110" s="77"/>
      <c r="C110" s="79"/>
      <c r="D110" s="79"/>
      <c r="E110" s="79"/>
      <c r="F110" s="79"/>
    </row>
    <row r="111" spans="1:6" s="78" customFormat="1" ht="13.5">
      <c r="A111" s="77"/>
      <c r="C111" s="79"/>
      <c r="D111" s="79"/>
      <c r="E111" s="79"/>
      <c r="F111" s="79"/>
    </row>
    <row r="112" spans="1:6" s="78" customFormat="1" ht="13.5">
      <c r="A112" s="77"/>
      <c r="C112" s="79"/>
      <c r="D112" s="79"/>
      <c r="E112" s="79"/>
      <c r="F112" s="79"/>
    </row>
    <row r="113" spans="1:6" s="78" customFormat="1" ht="13.5">
      <c r="A113" s="77"/>
      <c r="C113" s="79"/>
      <c r="D113" s="79"/>
      <c r="E113" s="79"/>
      <c r="F113" s="79"/>
    </row>
    <row r="114" spans="1:6" s="78" customFormat="1" ht="13.5">
      <c r="A114" s="77"/>
      <c r="C114" s="79"/>
      <c r="D114" s="79"/>
      <c r="E114" s="79"/>
      <c r="F114" s="79"/>
    </row>
  </sheetData>
  <sheetProtection/>
  <mergeCells count="6">
    <mergeCell ref="C10:D10"/>
    <mergeCell ref="E10:F10"/>
    <mergeCell ref="A7:B7"/>
    <mergeCell ref="A10:A11"/>
    <mergeCell ref="B10:B11"/>
    <mergeCell ref="A8:B8"/>
  </mergeCells>
  <printOptions horizontalCentered="1"/>
  <pageMargins left="0.44" right="0.36" top="0.46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2013-04-13T03:57:05Z</cp:lastPrinted>
  <dcterms:created xsi:type="dcterms:W3CDTF">1996-10-08T23:32:33Z</dcterms:created>
  <dcterms:modified xsi:type="dcterms:W3CDTF">2014-09-05T01:38:50Z</dcterms:modified>
  <cp:category/>
  <cp:version/>
  <cp:contentType/>
  <cp:contentStatus/>
</cp:coreProperties>
</file>