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2625" windowWidth="9465" windowHeight="2550" tabRatio="869" activeTab="0"/>
  </bookViews>
  <sheets>
    <sheet name="прил 1 доходы" sheetId="1" r:id="rId1"/>
    <sheet name="Ведомств." sheetId="2" r:id="rId2"/>
    <sheet name="прил 3 Расходы" sheetId="3" r:id="rId3"/>
    <sheet name="прил 4 источники" sheetId="4" r:id="rId4"/>
  </sheets>
  <definedNames>
    <definedName name="_xlnm.Print_Area" localSheetId="1">'Ведомств.'!$A$1:$G$289</definedName>
  </definedNames>
  <calcPr fullCalcOnLoad="1"/>
</workbook>
</file>

<file path=xl/sharedStrings.xml><?xml version="1.0" encoding="utf-8"?>
<sst xmlns="http://schemas.openxmlformats.org/spreadsheetml/2006/main" count="1826" uniqueCount="449">
  <si>
    <t>Муниципальное учреждение "Контрольно-счётная палата"</t>
  </si>
  <si>
    <t>500</t>
  </si>
  <si>
    <t>Муниципальное учреждение "Управление Жилищно-Коммунального Хозяйства"</t>
  </si>
  <si>
    <t>ДОХОДЫ ОТ ПРОДАЖИ МАТЕРИАЛЬНЫХ И НЕМАТЕРИАЛЬНЫХ АКТИВОВ</t>
  </si>
  <si>
    <t>Муниципальное учреждение "Мирнинский городской Совет"</t>
  </si>
  <si>
    <t>НАЛОГОВЫЕ И НЕНАЛОГОВЫЕ ДОХОДЫ</t>
  </si>
  <si>
    <t>НАЛОГОВЫЕ ДОХОДЫ</t>
  </si>
  <si>
    <t>НАЛОГИ НА ПРИБЫЛЬ, ДОХОДЫ</t>
  </si>
  <si>
    <t>НАЛОГИ НА ИМУЩЕСТВО</t>
  </si>
  <si>
    <t>Земельный налог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</si>
  <si>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</si>
  <si>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</si>
  <si>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</si>
  <si>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</si>
  <si>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Платежи от государственных и муниципальных унитарных предприятий</t>
  </si>
  <si>
    <t>801</t>
  </si>
  <si>
    <t>(руб.)</t>
  </si>
  <si>
    <t>БЕЗВОЗМЕЗДНЫЕ ПОСТУПЛЕНИЯ</t>
  </si>
  <si>
    <t>ВСЕГО ДОХОДОВ</t>
  </si>
  <si>
    <t>100</t>
  </si>
  <si>
    <t>200</t>
  </si>
  <si>
    <t>800</t>
  </si>
  <si>
    <t>600</t>
  </si>
  <si>
    <t>300</t>
  </si>
  <si>
    <t>400</t>
  </si>
  <si>
    <t>Исполнено</t>
  </si>
  <si>
    <t>ШТРАФЫ, САНКЦИИ, ВОЗМЕЩЕНИЕ УЩЕРБА</t>
  </si>
  <si>
    <t>ПРОЧИЕ НЕНАЛОГОВЫЕ ДОХОДЫ</t>
  </si>
  <si>
    <t>000 01 05 00 00 00 0000 000</t>
  </si>
  <si>
    <t>Наименование показателя</t>
  </si>
  <si>
    <t>Код классификации источников финансирования дефицита бюджета</t>
  </si>
  <si>
    <t>000 01 00 00 00 00 0000 000</t>
  </si>
  <si>
    <t>Изменение остатков средств на счетах по учету средств бюджета</t>
  </si>
  <si>
    <t>182 1 01 00000 00 0000 000</t>
  </si>
  <si>
    <t>182 1 01 02000 01 0000 110</t>
  </si>
  <si>
    <t>182 1 05 00000 00 0000 000</t>
  </si>
  <si>
    <t>НАЛОГИ НА СОВОКУПНЫЙ ДОХОД</t>
  </si>
  <si>
    <t>Единый сельскохозяйственный налог</t>
  </si>
  <si>
    <t>182 1 06 00000 00 0000 000</t>
  </si>
  <si>
    <t>182 1 06 06000 00 0000 110</t>
  </si>
  <si>
    <t>000 1 11 00000 00 0000 000</t>
  </si>
  <si>
    <t>801 1 11 05020 00 0000 120</t>
  </si>
  <si>
    <t>801 1 11 05030 00 0000 120</t>
  </si>
  <si>
    <t>801 1 11 07000 00 0000 120</t>
  </si>
  <si>
    <t>000 1 14 00000 00 0000 000</t>
  </si>
  <si>
    <t>000 1 16 00000 00 0000 000</t>
  </si>
  <si>
    <t>000 1 17 00000 00 0000 000</t>
  </si>
  <si>
    <t>000 2 02 00000 00 0000 000</t>
  </si>
  <si>
    <t>ПРОЧИЕ БЕЗВОЗМЕЗДНЫЕ ПОСТУПЛЕНИЯ</t>
  </si>
  <si>
    <t>000 1 00 00000 00 0000 000</t>
  </si>
  <si>
    <t>000 1 11 05000 00 0000 120</t>
  </si>
  <si>
    <t>Доходы, получаемые в виде арендной либо иной платы за передачу в возмездное пользование 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</si>
  <si>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</si>
  <si>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 xml:space="preserve">Доходы, получаемые  в  виде  арендной платы за  земли  после  разграничения  государственной   собственности    на  землю, а также  средства  от  продажи  права   на    заключение    договоров  аренды указанных  земельных  участков (за  исключением  земельных  участков бюджетных и автономных учреждений)                                </t>
  </si>
  <si>
    <t>Прочие  доходы  от  использования  имущества   и  прав,   находящихся    в    государственной и муниципальной  собственности   (за   исключением имущества бюджетных и автономных  учреждений,  а также имущества государственных и  муниципальных унитарных предприятий, в том числе казенных)</t>
  </si>
  <si>
    <t>Приложение 1</t>
  </si>
  <si>
    <t>Акцизы по подакцизным товарам (продукции), производимые на территории Российской Федерации</t>
  </si>
  <si>
    <t xml:space="preserve">182 1 06 01030 13 0000 110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</si>
  <si>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</si>
  <si>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182 1 06 06033 13 0000 110</t>
  </si>
  <si>
    <t>Земельный налог с организаций, обладающих земельным участком, расположенным в границах городских поселений</t>
  </si>
  <si>
    <t>182 1 06 06043 13 0000 110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</si>
  <si>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</si>
  <si>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801 1 11 05013 13 0000 120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</si>
  <si>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</si>
  <si>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801 1 11 05025 13 0000 120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</si>
  <si>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</si>
  <si>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801 1 11 05035 13 0000 120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</si>
  <si>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</si>
  <si>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801 1 11 07015 13 0000 120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</si>
  <si>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</si>
  <si>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 xml:space="preserve">  
   000  1 11 09000 00 0000 120
</t>
  </si>
  <si>
    <t>801 1 11 09045 13 0000 120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</si>
  <si>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</si>
  <si>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801 1 14 06013 13 0000 430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</si>
  <si>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</si>
  <si>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801 1 14 06025 13 0000 430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</si>
  <si>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</si>
  <si>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Прочие безвозмездные поступления в бюджеты городских поселений</t>
  </si>
  <si>
    <t>Наименование</t>
  </si>
  <si>
    <t>ВР</t>
  </si>
  <si>
    <t>Приложение 3</t>
  </si>
  <si>
    <t>ЦСР</t>
  </si>
  <si>
    <t xml:space="preserve">          Приложение 4</t>
  </si>
  <si>
    <t>Код классификации доходов бюджетов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</si>
  <si>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</si>
  <si>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 xml:space="preserve">801 1 13 01995 13 0000 130 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</si>
  <si>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</si>
  <si>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</si>
  <si>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0100</t>
  </si>
  <si>
    <t>0102</t>
  </si>
  <si>
    <t>0103</t>
  </si>
  <si>
    <t>0104</t>
  </si>
  <si>
    <t>0106</t>
  </si>
  <si>
    <t>0111</t>
  </si>
  <si>
    <t>0113</t>
  </si>
  <si>
    <t>0300</t>
  </si>
  <si>
    <t>0314</t>
  </si>
  <si>
    <t>0400</t>
  </si>
  <si>
    <t>0405</t>
  </si>
  <si>
    <t>0409</t>
  </si>
  <si>
    <t>0412</t>
  </si>
  <si>
    <t>0500</t>
  </si>
  <si>
    <t>0501</t>
  </si>
  <si>
    <t>0502</t>
  </si>
  <si>
    <t>0503</t>
  </si>
  <si>
    <t>0505</t>
  </si>
  <si>
    <t>0700</t>
  </si>
  <si>
    <t>0707</t>
  </si>
  <si>
    <t>0800</t>
  </si>
  <si>
    <t>0804</t>
  </si>
  <si>
    <t>1000</t>
  </si>
  <si>
    <t>1001</t>
  </si>
  <si>
    <t>1003</t>
  </si>
  <si>
    <t>1100</t>
  </si>
  <si>
    <t>1105</t>
  </si>
  <si>
    <t>1200</t>
  </si>
  <si>
    <t>1204</t>
  </si>
  <si>
    <t>1400</t>
  </si>
  <si>
    <t>1403</t>
  </si>
  <si>
    <t xml:space="preserve">Наименование </t>
  </si>
  <si>
    <t>Раздел, подраздел</t>
  </si>
  <si>
    <t>ВСЕГО РАСХОДОВ</t>
  </si>
  <si>
    <t>Источники внутреннего финансирования дефицита бюджета - всего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</si>
  <si>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</si>
  <si>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ГОСУДАРСТВЕННАЯ ПОШЛИНА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</si>
  <si>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</si>
  <si>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 xml:space="preserve">801 1 08 00000 00 0000 000 </t>
  </si>
  <si>
    <t>801 1 08 07175 01 1000 110</t>
  </si>
  <si>
    <t>Прочие доходы от компенсации затрат бюджетов городских поселений</t>
  </si>
  <si>
    <t xml:space="preserve">801 1 13 02995 13 0000 130 </t>
  </si>
  <si>
    <t>000 2 00 00000 00 0000 000</t>
  </si>
  <si>
    <t>0408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</si>
  <si>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</si>
  <si>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Доходы от сдачи в аренду имущества, составляющего казну городских поселений (за исключением земельных участков)
</t>
  </si>
  <si>
    <t>801 1 11 05070 00 0000 120</t>
  </si>
  <si>
    <t>801 1 11 05075 13 0000 120</t>
  </si>
  <si>
    <t>801 2 02 25555 13 0000 150</t>
  </si>
  <si>
    <t>801 2 02 29999 13 6265 150</t>
  </si>
  <si>
    <t>801 2 19 60010 13 0000 150</t>
  </si>
  <si>
    <t>000 1 13 00000 00 0000 000</t>
  </si>
  <si>
    <t>801 1 16 11064 01 0000 140</t>
  </si>
  <si>
    <t>010 1 16 02020 02 8000 140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</si>
  <si>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тяжеловестных и (или) крупногабаритных грузов</t>
  </si>
  <si>
    <t>801 1 17 05050 13 0000 180</t>
  </si>
  <si>
    <t>Субсидии бюджетам городских поселений на реализацию программ формирования современной городской среды</t>
  </si>
  <si>
    <t>801 2 07 05030 13 0000 150</t>
  </si>
  <si>
    <t/>
  </si>
  <si>
    <t>ВЕД</t>
  </si>
  <si>
    <t>РЗ</t>
  </si>
  <si>
    <t>ПР</t>
  </si>
  <si>
    <t>ВСЕГО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</si>
  <si>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</si>
  <si>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</si>
  <si>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</si>
  <si>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</si>
  <si>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Непрограммные расходы</t>
  </si>
  <si>
    <t>99 0 00 00000</t>
  </si>
  <si>
    <t>Руководство и управление в сфере установленных функций органов местного самоуправления</t>
  </si>
  <si>
    <t>99 1 00 00000</t>
  </si>
  <si>
    <t>Расходы на содержание органов местного самоуправления</t>
  </si>
  <si>
    <t>99 1 00 11410</t>
  </si>
  <si>
    <t>Депутаты представительного органа муниципального образования</t>
  </si>
  <si>
    <t>99 1 00 11720</t>
  </si>
  <si>
    <t>Администрация муниципального образования "Город Мирный" Мирнинского района Республики Саха (Якутия)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</si>
  <si>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</si>
  <si>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</si>
  <si>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</si>
  <si>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99 1 00 11600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</si>
  <si>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</si>
  <si>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</si>
  <si>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Экономическое развитие и инновационная экономика</t>
  </si>
  <si>
    <t>Создание условий для развития и сохранения кадрового потенциала</t>
  </si>
  <si>
    <t>Иные бюджетные ассигнования</t>
  </si>
  <si>
    <t>Резервные фонды</t>
  </si>
  <si>
    <t>11</t>
  </si>
  <si>
    <t>Прочие непрограммные расходы</t>
  </si>
  <si>
    <t>99 5 00 00000</t>
  </si>
  <si>
    <t>Резервный фонд местной администрации</t>
  </si>
  <si>
    <t>99 5 00 71100</t>
  </si>
  <si>
    <t>Резервный фонд на предупреждение и ликвидацию чрезвычайных ситуаций и стихийных бедствий</t>
  </si>
  <si>
    <t>99 5 00 71200</t>
  </si>
  <si>
    <t>Другие общегосударственные вопросы</t>
  </si>
  <si>
    <t>13</t>
  </si>
  <si>
    <t>Учет и мониторинг муниципальной собственности</t>
  </si>
  <si>
    <t>Оценка имущества для принятия управленческих решений</t>
  </si>
  <si>
    <t>Страхование объектов муниципальной собственности</t>
  </si>
  <si>
    <t>Содержание муниципального жилищного фонда</t>
  </si>
  <si>
    <t>Расходы на исполнение судебных решений о взыскании из бюджета по искам юридических и физических лиц</t>
  </si>
  <si>
    <t>99 5 00 91017</t>
  </si>
  <si>
    <t>Выполнение других обязательств муниципальных образований</t>
  </si>
  <si>
    <t>99 5 00 91019</t>
  </si>
  <si>
    <t>Социальное обеспечение и иные выплаты населению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</si>
  <si>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</si>
  <si>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</si>
  <si>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</si>
  <si>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Обеспечение безопасности жизнедеятельности населения Республики Саха (Якутия)</t>
  </si>
  <si>
    <t>Обеспечение мероприятий по пожарной безопасности, защиты населения, территорий от чрезвычайных ситуаций</t>
  </si>
  <si>
    <t>Межбюджетные трансферты</t>
  </si>
  <si>
    <t>Расходы в области дорожно-транспортного комплекса</t>
  </si>
  <si>
    <t>99 5 00 91008</t>
  </si>
  <si>
    <t>НАЦИОНАЛЬНАЯ ЭКОНОМИКА</t>
  </si>
  <si>
    <t>Транспорт</t>
  </si>
  <si>
    <t>08</t>
  </si>
  <si>
    <t>Другие вопросы в области национальной экономики</t>
  </si>
  <si>
    <t>12</t>
  </si>
  <si>
    <t>Подготовка документов территориального планирования муниципальных образований</t>
  </si>
  <si>
    <t>Поддержка субъектов малого и среднего предпринимательства</t>
  </si>
  <si>
    <t>Предоставление грантов начинающим субъектам малого предпринимательства</t>
  </si>
  <si>
    <t>ЖИЛИЩНО-КОММУНАЛЬНОЕ ХОЗЯЙСТВО</t>
  </si>
  <si>
    <t>05</t>
  </si>
  <si>
    <t>Жилищное хозяйство</t>
  </si>
  <si>
    <t>Переселение граждан из аварийного жилищного фонда</t>
  </si>
  <si>
    <t>Коммунальное хозяйство</t>
  </si>
  <si>
    <t>Благоустройство</t>
  </si>
  <si>
    <t>Формирование современной городской среды на территории Республики Саха (Якутия)</t>
  </si>
  <si>
    <t>Прочие мероприятия по благоустройству</t>
  </si>
  <si>
    <t>Предоставление субсидий бюджетным, автономным учреждениям и иным некоммерческим организациям</t>
  </si>
  <si>
    <t>Реализация программ формирования современной городской среды</t>
  </si>
  <si>
    <t>ОБРАЗОВАНИЕ</t>
  </si>
  <si>
    <t>07</t>
  </si>
  <si>
    <t>Расходы на обеспечение деятельности (оказание услуг) муниципальных учреждений</t>
  </si>
  <si>
    <t>КУЛЬТУРА, КИНЕМАТОГРАФИЯ</t>
  </si>
  <si>
    <t>Другие вопросы в области культуры, кинематографии</t>
  </si>
  <si>
    <t>СОЦИАЛЬНАЯ ПОЛИТИКА</t>
  </si>
  <si>
    <t>10</t>
  </si>
  <si>
    <t>Пенсионное обеспечение</t>
  </si>
  <si>
    <t>Ежемесячные доплаты к трудовой пенсии лицам, замещавшим муниципальные должности и должности муниципальной службы</t>
  </si>
  <si>
    <t>Социальное обеспечение населения</t>
  </si>
  <si>
    <t>Предоставление жилых помещений по договорам социального найма муниципального жилищного фонда</t>
  </si>
  <si>
    <t>Другие вопросы в области социальной политики</t>
  </si>
  <si>
    <t>06</t>
  </si>
  <si>
    <t>Поддержка социально ориентированных некоммерческих организаций</t>
  </si>
  <si>
    <t>Меры социальной поддержки для семьи и детей из малообеспеченных и многодетных семей</t>
  </si>
  <si>
    <t>Поддержка ветеранов войны, тыла и труда</t>
  </si>
  <si>
    <t>Иные социальные выплаты отдельным категориям граждан по муниципальным правовым актам муниципальных образований</t>
  </si>
  <si>
    <t>ФИЗИЧЕСКАЯ КУЛЬТУРА И СПОРТ</t>
  </si>
  <si>
    <t>Другие вопросы в области физической культуры и спорта</t>
  </si>
  <si>
    <t>СРЕДСТВА МАССОВОЙ ИНФОРМАЦИИ</t>
  </si>
  <si>
    <t>Другие вопросы в области средств массовой информации</t>
  </si>
  <si>
    <t>Развитие информационного общества</t>
  </si>
  <si>
    <t>МБТ ОБЩЕГО ХАРАКТЕРА БЮДЖЕТАМ бюджетной системы РФ</t>
  </si>
  <si>
    <t>Прочие межбюджетные трансферты общего характера</t>
  </si>
  <si>
    <t>Осуществление расходных обязательств ОМСУ в части полномочий по решению вопросов местного значения, переданных  в соответствии с заключенным между органом местного самоуправления муниципального района и поселения соглашением</t>
  </si>
  <si>
    <t>99 6 00 88510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</si>
  <si>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</si>
  <si>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Председатель контрольно-счетной палаты муниципального образования и его заместители</t>
  </si>
  <si>
    <t>99 1 00 11740</t>
  </si>
  <si>
    <t>Общегосударственные  вопросы</t>
  </si>
  <si>
    <t>Закупка товаров, работ и услуг для обеспечения государственных (муниципальных) нужд</t>
  </si>
  <si>
    <t>Сельское хозяйство и рыболовство</t>
  </si>
  <si>
    <t>Дорожное хозяйство (дорожные фонды)</t>
  </si>
  <si>
    <t>09</t>
  </si>
  <si>
    <t>Содержание, текущий и капитальный ремонт автомобильных дорог общего пользования местного значения</t>
  </si>
  <si>
    <t>Текущее содержание и ремонт дорог общего пользования и инженерных сооружений на них</t>
  </si>
  <si>
    <t>Текущий и капитальный ремонт муниципального жилищного фонда</t>
  </si>
  <si>
    <t>Развитие систем коммунальной инфраструктуры муниципальных образований</t>
  </si>
  <si>
    <t>Содержание и ремонт объектов уличного освещения</t>
  </si>
  <si>
    <t>Очистка и посадка зеленой зоны</t>
  </si>
  <si>
    <t>Организация ритуальных услуг и содержание мест захоронения</t>
  </si>
  <si>
    <t>Содержание скверов и площадей</t>
  </si>
  <si>
    <t>Другие вопросы в области жилищно-коммунального хозяйства</t>
  </si>
  <si>
    <t>Молодежная политика</t>
  </si>
  <si>
    <t>Капитальные вложения в объекты государственной (муниципальной) собственности</t>
  </si>
  <si>
    <t>МЕЖБЮДЖЕТНЫЕ ТРАНСФЕРТЫ ОБЩЕГО ХАРАКТЕРА БЮДЖЕТАМ БЮДЖЕТНОЙ СИСТЕМЫ РОССИЙСКОЙ ФЕДЕРАЦИИ</t>
  </si>
  <si>
    <t>деф.</t>
  </si>
  <si>
    <t>Социальное обеспечение и выплаты населению</t>
  </si>
  <si>
    <t>Обеспечение проведения выборов и референдумов</t>
  </si>
  <si>
    <t>Проведение выборов и референдумов</t>
  </si>
  <si>
    <t>99 3 00 00000</t>
  </si>
  <si>
    <t>Проведение выборов и референдумов депутатов</t>
  </si>
  <si>
    <t>99 3 00 10010</t>
  </si>
  <si>
    <t>Проведение выборов и референдумов глав</t>
  </si>
  <si>
    <t>99 3 00 10020</t>
  </si>
  <si>
    <t>Профилактика правонарушений</t>
  </si>
  <si>
    <t>Приобретение, установка и обслуживание систем безопасности</t>
  </si>
  <si>
    <t xml:space="preserve"> 99 5 00 91019</t>
  </si>
  <si>
    <t>Выполнение работ по технологическому присоединению к электрическим сетям электроснабжения застройки индивидуальных жилых домов</t>
  </si>
  <si>
    <t xml:space="preserve">к решению  ГС </t>
  </si>
  <si>
    <t>0107</t>
  </si>
  <si>
    <t>к решению ГС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</si>
  <si>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</si>
  <si>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182 1 05 03000 01 0000 110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</si>
  <si>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</si>
  <si>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801 1 11 05314 13 0000 120</t>
  </si>
  <si>
    <t>801 1 14 13090 13 0000 410</t>
  </si>
  <si>
    <t>Доходы от приватизации имущества, находящегося в собственности городских поселений, в части приватизации нефинансовых активов имущества казны</t>
  </si>
  <si>
    <t>Административные штрафы, установленные законами субъектов Российской Федерацииоб административных правонарушениях, за нарушение муниципальных правовых актов</t>
  </si>
  <si>
    <t xml:space="preserve">Возмещение ущерба при возникновении страховых случаев, когда выгодоприобретателями выступают получатели средств бюджета городского поселения </t>
  </si>
  <si>
    <t>801 1 16 10031 13 0000 140</t>
  </si>
  <si>
    <t xml:space="preserve">Прочие неналоговые доходы бюджетов городских поселений </t>
  </si>
  <si>
    <t>Инициативные платежи, зачисляемые в бюджеты городских поселений</t>
  </si>
  <si>
    <t>801 1 17 15030 13 0000 150</t>
  </si>
  <si>
    <t xml:space="preserve">к решению ГС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</si>
  <si>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</si>
  <si>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№  -      от ___.04.24 г.</t>
  </si>
  <si>
    <t xml:space="preserve">Исполнение доходов бюджета муниципального образования "Город Мирный" за 2023 год по кодам классификации доходов бюджетов
</t>
  </si>
  <si>
    <t>Приложение 2
к решению  ГС
№_____ от «____» ___________ 2024  года</t>
  </si>
  <si>
    <t>Исполнение расходов бюджета муниципального образования "Город Мирный" за 2023 год по ведомственной структуре расходов бюджета</t>
  </si>
  <si>
    <t>Исполнение расходов бюджета муниципального образования "Город Мирный" за 2023 год по разделам и подразделам классификации расходов бюджета</t>
  </si>
  <si>
    <t>Исполнение по источникам финансирования дефицита бюджета муниципального образования "Город Мирный" за 2023 год по кодам классификации источников финансирования дефицита бюджета</t>
  </si>
  <si>
    <t>№  -      от __.04.24 г.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</si>
  <si>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</si>
  <si>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</si>
  <si>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182 1 03 02231 01 0000 110</t>
  </si>
  <si>
    <t>182 1 03 02241 01 0000 110</t>
  </si>
  <si>
    <t>182 1 03 02251 01 0000 110</t>
  </si>
  <si>
    <t>182 1 03 02261 01 0000 110</t>
  </si>
  <si>
    <t xml:space="preserve">Налог на доходы физических лиц </t>
  </si>
  <si>
    <t>182 1 03 02000 01 0000 110</t>
  </si>
  <si>
    <t>Налог на имущество физических лиц</t>
  </si>
  <si>
    <t>182 1 06 01000 00 0000 110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</si>
  <si>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</si>
  <si>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</si>
  <si>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БЕЗВОЗМЕЗДНЫЕ ПОСТУПЛЕНИЯ ОТ ДРУГИХ БЮДЖЕТОВ БЮДЖЕТНОЙ СИСТЕМЫ РОССИЙСКОЙ ФЕДЕРАЦИИ</t>
  </si>
  <si>
    <t>Программы по поддержке местных инициатив</t>
  </si>
  <si>
    <t>Межбюджетные трансферты, передаваемые бюджетам городских поселений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</si>
  <si>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Прочие межбюджетные трансферты, передаваемые бюджетам городских поселений</t>
  </si>
  <si>
    <t>801 2 02 45505 13 0000 150</t>
  </si>
  <si>
    <t>801 2 02 49999 13 0000 150</t>
  </si>
  <si>
    <t>Субвенции бюджетам бюджетной системы Российской Федерации</t>
  </si>
  <si>
    <t>Единая субвенция бюджетам городских поселений из бюджета субъекта Российской Федерации (Субвенция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владельцев)</t>
  </si>
  <si>
    <t>801 2 02 36900 13 6900 150</t>
  </si>
  <si>
    <t>000 2 02 30000 00 0000 150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</si>
  <si>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</si>
  <si>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городских поселений от возврата автономными учреждениями остатков субсидий прошлых лет</t>
  </si>
  <si>
    <t>000 2 18 00000 00 0000 000</t>
  </si>
  <si>
    <t>801 2 18 05020 13 0000 150</t>
  </si>
  <si>
    <t>Возврат остатков субсидии на развитие и освоение территорий в целях стимулирования строительства индивидуальных жилых домов (софинансирование)</t>
  </si>
  <si>
    <t>801 2 19 60010 13 6471 150</t>
  </si>
  <si>
    <t>ДОХОДЫ ОТ ОКАЗАНИЯ ПЛАТНЫХ УСЛУГ И КОМПЕНСАЦИИ ЗАТРАТ ГОСУДАРСТВА</t>
  </si>
  <si>
    <t>Доходы от компенсации затрат государства</t>
  </si>
  <si>
    <t xml:space="preserve"> 182 1 16 10123 01 0131 140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</si>
  <si>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</si>
  <si>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</si>
  <si>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Защита населения и территории от чрезвычайных ситуаций природного и техногенного характера, пожарная безопасность</t>
  </si>
  <si>
    <t>74 3 00 10030</t>
  </si>
  <si>
    <t>Ведомственные проекты</t>
  </si>
  <si>
    <t>73 3 00 00000</t>
  </si>
  <si>
    <t>73 3 00 10002</t>
  </si>
  <si>
    <t>73 3 00 10003</t>
  </si>
  <si>
    <t>73 3 00 10004</t>
  </si>
  <si>
    <t>73 3 00 10006</t>
  </si>
  <si>
    <t>Управление собственностью Республики Саха (Якутия)</t>
  </si>
  <si>
    <t>Организация учета использования земель</t>
  </si>
  <si>
    <t xml:space="preserve">Обеспечение безопасности жизнедеятельности населения Республики Саха (Якутия) </t>
  </si>
  <si>
    <t>64 0 00 00000</t>
  </si>
  <si>
    <t>64 3 00 00000</t>
  </si>
  <si>
    <t>64 3 00 10030</t>
  </si>
  <si>
    <t xml:space="preserve">Содействие развитию добровольных народных дружин в сфере охраны общественного порядка </t>
  </si>
  <si>
    <t xml:space="preserve">Социальное обеспечение и иные выплаты населению
</t>
  </si>
  <si>
    <t xml:space="preserve">Обеспечение качественным жильем Республики Саха (Якутия) </t>
  </si>
  <si>
    <t>61 0 00 0000 0</t>
  </si>
  <si>
    <t>61 3 00 0000 0</t>
  </si>
  <si>
    <t xml:space="preserve">Развитие предпринимательства и туризма в Республике Саха (Якутия) </t>
  </si>
  <si>
    <t>61 0 00 00000</t>
  </si>
  <si>
    <t>61 3 00 00000</t>
  </si>
  <si>
    <t>61 3 00 10000</t>
  </si>
  <si>
    <t>68 0 00 00000</t>
  </si>
  <si>
    <t>68 3 00 00000</t>
  </si>
  <si>
    <t>68 3 00 10000</t>
  </si>
  <si>
    <t>69 3 00 10000</t>
  </si>
  <si>
    <t>68 3 00 1000 Г</t>
  </si>
  <si>
    <t>61 3 00 1001 3</t>
  </si>
  <si>
    <t>Реализация программ формирования современной городской среды (за счет МБ)</t>
  </si>
  <si>
    <t xml:space="preserve">Реализация молодежной политики, патриотического воспитания граждан и развитие гражданского общества </t>
  </si>
  <si>
    <t>Комплексы процессных мероприятий</t>
  </si>
  <si>
    <t>Развитие культуры</t>
  </si>
  <si>
    <t>Социальная поддержка граждан в Республике Саха (Якутия)</t>
  </si>
  <si>
    <t>Реализация мероприятий по обеспечению жильем молодых семей</t>
  </si>
  <si>
    <t>55 3 00 00000</t>
  </si>
  <si>
    <t>61 3 00 10012</t>
  </si>
  <si>
    <t>61 3 00 L4970</t>
  </si>
  <si>
    <t>55 4 00 71010</t>
  </si>
  <si>
    <t>55 4 00 00000</t>
  </si>
  <si>
    <t>55 0 00 00000</t>
  </si>
  <si>
    <t>50 4 00 22000</t>
  </si>
  <si>
    <t>50 4 00 00000</t>
  </si>
  <si>
    <t>50 0 00 00000</t>
  </si>
  <si>
    <t>52 4 00 22001</t>
  </si>
  <si>
    <t>52 4 00 00000</t>
  </si>
  <si>
    <t>52 0 00 00000</t>
  </si>
  <si>
    <t>63 3 00 10030</t>
  </si>
  <si>
    <t>63  3 00 10004</t>
  </si>
  <si>
    <t>63 3 00 00000</t>
  </si>
  <si>
    <t>63 0 00 00000</t>
  </si>
  <si>
    <t>61 3 00 10013</t>
  </si>
  <si>
    <t>54 3 00 10020</t>
  </si>
  <si>
    <t>54 3 00 10005</t>
  </si>
  <si>
    <t>54 3 00 10004</t>
  </si>
  <si>
    <t>54 3 00 00000</t>
  </si>
  <si>
    <t>54 0 00 00000</t>
  </si>
  <si>
    <t>73 0 00 00000</t>
  </si>
  <si>
    <t>74 3 00 00000</t>
  </si>
  <si>
    <t>74 0 00 00000</t>
  </si>
  <si>
    <t>55 3 00 10010</t>
  </si>
  <si>
    <t>55 3 00 10040</t>
  </si>
  <si>
    <t>55 3 00 10050</t>
  </si>
  <si>
    <t>Руководство и управление в сфере установленных функций</t>
  </si>
  <si>
    <t>55 4 00 11600</t>
  </si>
  <si>
    <t>55 4 00 71020</t>
  </si>
  <si>
    <t xml:space="preserve">Развитие физической культуры и спорта </t>
  </si>
  <si>
    <t>57 0 00 0000 0</t>
  </si>
  <si>
    <t>57 4 00 0000 0</t>
  </si>
  <si>
    <t>57 4 00 2200 1</t>
  </si>
  <si>
    <t>Освещение деятельности ОМСУ в средствах массовой информации</t>
  </si>
  <si>
    <t>75 0 00 0000 0</t>
  </si>
  <si>
    <t>75 3 00 0000 0</t>
  </si>
  <si>
    <t>75 3 00 1004 0</t>
  </si>
  <si>
    <t>99 0 00 0000 0</t>
  </si>
  <si>
    <t>99 6 00 0000 0</t>
  </si>
  <si>
    <t>99 6 00 8851 0</t>
  </si>
  <si>
    <t>73 3 00 10022</t>
  </si>
  <si>
    <t>Содержание, текущий и капитальный ремонт нежилых помещений</t>
  </si>
  <si>
    <t>73 3 00 10007</t>
  </si>
  <si>
    <t xml:space="preserve">Развитие сельского хозяйства и регулирование рынков сельскохозяйственной продукции, сырья и продовольствия </t>
  </si>
  <si>
    <t>Выполнение отдельных государственных полномочий по организации мероприятий при осуществлении деятельности по обращению с животными без владельцев</t>
  </si>
  <si>
    <t>67 0 00 00000</t>
  </si>
  <si>
    <t>67 3 00 00000</t>
  </si>
  <si>
    <t>67 3 00 69360</t>
  </si>
  <si>
    <t xml:space="preserve">Развитие транспортного комплекса Республики Саха (Якутия) </t>
  </si>
  <si>
    <t>60 0 00 00000</t>
  </si>
  <si>
    <t>60 3 00 00000</t>
  </si>
  <si>
    <t>60 3 00 10030</t>
  </si>
  <si>
    <t>63 3 00 10007</t>
  </si>
  <si>
    <t>61 3 00 10020</t>
  </si>
  <si>
    <t>61 3 00 10030</t>
  </si>
  <si>
    <t xml:space="preserve">61 3 00 10070 </t>
  </si>
  <si>
    <t>61 3 00 10070</t>
  </si>
  <si>
    <t>Развитие и освоение территорий в целях стимулирования строительства индивидуальных жилых домов</t>
  </si>
  <si>
    <t>61 3 00 10080</t>
  </si>
  <si>
    <t>Региональный проект "Формирование комфортной городской среды"</t>
  </si>
  <si>
    <t>63 1 F2 55550</t>
  </si>
  <si>
    <t>63 3 00 10001</t>
  </si>
  <si>
    <t>63 3 00 10002</t>
  </si>
  <si>
    <t xml:space="preserve">Предоставление субсидий бюджетным, автономным учреждениям и иным некоммерческим организациям
</t>
  </si>
  <si>
    <t>63 3 00 10003</t>
  </si>
  <si>
    <t>63 3 00 10009</t>
  </si>
  <si>
    <t>Реализация на территории Республики Саха (Якутия) проектов развития общественной инфраструктуры, основанных на местных инициативах (за счет средств ГБ).</t>
  </si>
  <si>
    <t>63 3 00 62650</t>
  </si>
  <si>
    <t>Реализация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 (Реализация проекта "1000 дворов" в субъектах РФ, входящих в состав Дальневосточного федерального округа)</t>
  </si>
  <si>
    <t>Реализация на территории Республики Саха (Якутия) проектов развития общественной инфраструктуры, основанных на местных инициативах (за счет средств МБ).</t>
  </si>
  <si>
    <t>60 4 00 22001</t>
  </si>
  <si>
    <t>63 3 00 L505A</t>
  </si>
  <si>
    <t>63 3 00 S2651</t>
  </si>
  <si>
    <t>60 4 00 00000</t>
  </si>
  <si>
    <t>801 1 16 07090 13 0000 140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</si>
  <si>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 </t>
  </si>
  <si>
    <t>000 2 07 00000 00 0000 000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</si>
</sst>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_-* #,##0.0_р_._-;\-* #,##0.0_р_._-;_-* &quot;-&quot;??_р_._-;_-@_-"/>
    <numFmt numFmtId="183" formatCode="#,##0.0"/>
    <numFmt numFmtId="184" formatCode="#,##0.00_р_."/>
    <numFmt numFmtId="185" formatCode="0.0"/>
    <numFmt numFmtId="186" formatCode="#,##0.0_ ;\ "/>
    <numFmt numFmtId="187" formatCode="0.000"/>
    <numFmt numFmtId="188" formatCode="#,##0.000"/>
    <numFmt numFmtId="189" formatCode="0.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00000000"/>
    <numFmt numFmtId="195" formatCode="0.00000000"/>
    <numFmt numFmtId="196" formatCode="0.0000000"/>
    <numFmt numFmtId="197" formatCode="0.000000"/>
    <numFmt numFmtId="198" formatCode="0.00000"/>
    <numFmt numFmtId="199" formatCode="_(* #,##0.000_);_(* \(#,##0.000\);_(* &quot;-&quot;??_);_(@_)"/>
    <numFmt numFmtId="200" formatCode="#,##0_ ;\-#,##0\ "/>
    <numFmt numFmtId="201" formatCode="_-* #,##0.000_р_._-;\-* #,##0.000_р_._-;_-* &quot;-&quot;???_р_._-;_-@_-"/>
    <numFmt numFmtId="202" formatCode="_-* #,##0.00_р_._-;\-* #,##0.00_р_._-;_-* &quot;-&quot;???_р_._-;_-@_-"/>
    <numFmt numFmtId="203" formatCode="#,##0.00&quot;р.&quot;"/>
    <numFmt numFmtId="204" formatCode="[$-FC19]d\ mmmm\ yyyy\ &quot;г.&quot;"/>
    <numFmt numFmtId="205" formatCode="_(* #,##0.0_);_(* \(#,##0.0\);_(* &quot;-&quot;??_);_(@_)"/>
    <numFmt numFmtId="206" formatCode="_(* #,##0_);_(* \(#,##0\);_(* &quot;-&quot;??_);_(@_)"/>
    <numFmt numFmtId="207" formatCode="_-* #,##0_р_._-;\-* #,##0_р_._-;_-* &quot;-&quot;??_р_._-;_-@_-"/>
    <numFmt numFmtId="208" formatCode="_-* #,##0.00[$р.-419]_-;\-* #,##0.00[$р.-419]_-;_-* &quot;-&quot;??[$р.-419]_-;_-@_-"/>
    <numFmt numFmtId="209" formatCode="#,##0_р_."/>
    <numFmt numFmtId="210" formatCode="#,##0.0_р_.;[Red]\-#,##0.0_р_."/>
    <numFmt numFmtId="211" formatCode="#,##0.00_ ;\-#,##0.00\ "/>
    <numFmt numFmtId="212" formatCode="#,##0.000_ ;\-#,##0.000\ "/>
    <numFmt numFmtId="213" formatCode="#,##0.0_ ;\-#,##0.0\ "/>
    <numFmt numFmtId="214" formatCode="_-* #,##0.0_р_._-;\-* #,##0.0_р_._-;_-* &quot;-&quot;?_р_._-;_-@_-"/>
    <numFmt numFmtId="215" formatCode="[$-419]d\ mmm;@"/>
    <numFmt numFmtId="216" formatCode="000000"/>
    <numFmt numFmtId="217" formatCode="0000"/>
    <numFmt numFmtId="218" formatCode="#,##0\ &quot;₽&quot;"/>
  </numFmts>
  <fonts count="92">
    <font>
      <sz val="10"/>
      <name val="Arial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b/>
      <i/>
      <sz val="12"/>
      <name val="Arial Cyr"/>
      <family val="0"/>
    </font>
    <font>
      <i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sz val="9"/>
      <name val="Arial"/>
      <family val="2"/>
    </font>
    <font>
      <sz val="11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0"/>
      <name val="Helv"/>
      <family val="0"/>
    </font>
    <font>
      <b/>
      <sz val="9"/>
      <name val="Times New Roman"/>
      <family val="1"/>
    </font>
    <font>
      <i/>
      <sz val="9"/>
      <name val="Times New Roman"/>
      <family val="1"/>
    </font>
    <font>
      <sz val="16"/>
      <name val="Times New Roman"/>
      <family val="1"/>
    </font>
    <font>
      <i/>
      <sz val="9"/>
      <name val="Arial"/>
      <family val="2"/>
    </font>
    <font>
      <sz val="14"/>
      <name val="Arial"/>
      <family val="2"/>
    </font>
    <font>
      <i/>
      <sz val="14"/>
      <name val="Times New Roman"/>
      <family val="1"/>
    </font>
    <font>
      <i/>
      <sz val="14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i/>
      <sz val="9"/>
      <color indexed="8"/>
      <name val="Cambria"/>
      <family val="1"/>
    </font>
    <font>
      <b/>
      <sz val="10"/>
      <color indexed="8"/>
      <name val="Arial Cyr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40"/>
      <name val="Times New Roman"/>
      <family val="1"/>
    </font>
    <font>
      <b/>
      <sz val="12"/>
      <color indexed="40"/>
      <name val="Times New Roman"/>
      <family val="1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4"/>
      <color indexed="10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i/>
      <sz val="9"/>
      <color rgb="FF000000"/>
      <name val="Cambria"/>
      <family val="1"/>
    </font>
    <font>
      <b/>
      <sz val="10"/>
      <color rgb="FF000000"/>
      <name val="Arial Cyr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00B0F0"/>
      <name val="Times New Roman"/>
      <family val="1"/>
    </font>
    <font>
      <b/>
      <sz val="12"/>
      <color rgb="FF00B0F0"/>
      <name val="Times New Roman"/>
      <family val="1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sz val="10"/>
      <color theme="1"/>
      <name val="Arial"/>
      <family val="2"/>
    </font>
    <font>
      <i/>
      <sz val="14"/>
      <color rgb="FFFF0000"/>
      <name val="Arial"/>
      <family val="2"/>
    </font>
    <font>
      <b/>
      <sz val="14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</borders>
  <cellStyleXfs count="1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62" fillId="2" borderId="0" applyNumberFormat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4" fillId="0" borderId="0">
      <alignment/>
      <protection/>
    </xf>
    <xf numFmtId="49" fontId="65" fillId="0" borderId="1">
      <alignment vertical="top" wrapText="1"/>
      <protection/>
    </xf>
    <xf numFmtId="1" fontId="65" fillId="0" borderId="1">
      <alignment horizontal="center" vertical="top" shrinkToFit="1"/>
      <protection/>
    </xf>
    <xf numFmtId="0" fontId="65" fillId="0" borderId="1">
      <alignment horizontal="center" vertical="center" wrapText="1"/>
      <protection/>
    </xf>
    <xf numFmtId="49" fontId="66" fillId="0" borderId="2">
      <alignment horizontal="left" vertical="center" wrapText="1" indent="1"/>
      <protection/>
    </xf>
    <xf numFmtId="49" fontId="65" fillId="0" borderId="1">
      <alignment horizontal="center" vertical="top" shrinkToFit="1"/>
      <protection/>
    </xf>
    <xf numFmtId="0" fontId="67" fillId="0" borderId="1">
      <alignment horizontal="left"/>
      <protection/>
    </xf>
    <xf numFmtId="4" fontId="67" fillId="20" borderId="1">
      <alignment horizontal="right" vertical="top" shrinkToFit="1"/>
      <protection/>
    </xf>
    <xf numFmtId="0" fontId="67" fillId="0" borderId="1">
      <alignment vertical="top" wrapText="1"/>
      <protection/>
    </xf>
    <xf numFmtId="4" fontId="67" fillId="21" borderId="1">
      <alignment horizontal="right" vertical="top" shrinkToFit="1"/>
      <protection/>
    </xf>
    <xf numFmtId="0" fontId="67" fillId="0" borderId="1">
      <alignment vertical="top" wrapText="1"/>
      <protection/>
    </xf>
    <xf numFmtId="4" fontId="67" fillId="21" borderId="1">
      <alignment horizontal="right" vertical="top" shrinkToFit="1"/>
      <protection/>
    </xf>
    <xf numFmtId="4" fontId="66" fillId="0" borderId="1">
      <alignment horizontal="right" vertical="center" shrinkToFit="1"/>
      <protection/>
    </xf>
    <xf numFmtId="0" fontId="67" fillId="0" borderId="1">
      <alignment vertical="top" wrapText="1"/>
      <protection/>
    </xf>
    <xf numFmtId="4" fontId="67" fillId="21" borderId="1">
      <alignment horizontal="right" vertical="top" shrinkToFit="1"/>
      <protection/>
    </xf>
    <xf numFmtId="0" fontId="68" fillId="0" borderId="3">
      <alignment horizontal="left" wrapText="1"/>
      <protection/>
    </xf>
    <xf numFmtId="49" fontId="68" fillId="0" borderId="4">
      <alignment horizontal="center" wrapText="1"/>
      <protection/>
    </xf>
    <xf numFmtId="4" fontId="68" fillId="0" borderId="4">
      <alignment horizontal="right" wrapText="1"/>
      <protection/>
    </xf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5" fillId="0" borderId="5">
      <alignment horizontal="left" vertical="center" wrapText="1"/>
      <protection/>
    </xf>
    <xf numFmtId="0" fontId="9" fillId="0" borderId="5">
      <alignment horizontal="left" vertical="center" wrapText="1" indent="1"/>
      <protection/>
    </xf>
    <xf numFmtId="0" fontId="69" fillId="28" borderId="6" applyNumberFormat="0" applyAlignment="0" applyProtection="0"/>
    <xf numFmtId="0" fontId="69" fillId="28" borderId="6" applyNumberFormat="0" applyAlignment="0" applyProtection="0"/>
    <xf numFmtId="0" fontId="70" fillId="29" borderId="7" applyNumberFormat="0" applyAlignment="0" applyProtection="0"/>
    <xf numFmtId="0" fontId="70" fillId="29" borderId="7" applyNumberFormat="0" applyAlignment="0" applyProtection="0"/>
    <xf numFmtId="0" fontId="71" fillId="29" borderId="6" applyNumberFormat="0" applyAlignment="0" applyProtection="0"/>
    <xf numFmtId="0" fontId="71" fillId="29" borderId="6" applyNumberFormat="0" applyAlignment="0" applyProtection="0"/>
    <xf numFmtId="0" fontId="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0" borderId="9" applyNumberFormat="0" applyFill="0" applyAlignment="0" applyProtection="0"/>
    <xf numFmtId="0" fontId="74" fillId="0" borderId="10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11" applyNumberFormat="0" applyFill="0" applyAlignment="0" applyProtection="0"/>
    <xf numFmtId="0" fontId="75" fillId="0" borderId="11" applyNumberFormat="0" applyFill="0" applyAlignment="0" applyProtection="0"/>
    <xf numFmtId="0" fontId="76" fillId="30" borderId="12" applyNumberFormat="0" applyAlignment="0" applyProtection="0"/>
    <xf numFmtId="0" fontId="76" fillId="30" borderId="12" applyNumberFormat="0" applyAlignment="0" applyProtection="0"/>
    <xf numFmtId="0" fontId="77" fillId="0" borderId="0" applyNumberFormat="0" applyFill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0">
      <alignment/>
      <protection/>
    </xf>
    <xf numFmtId="0" fontId="0" fillId="32" borderId="0">
      <alignment/>
      <protection/>
    </xf>
    <xf numFmtId="0" fontId="0" fillId="32" borderId="0">
      <alignment/>
      <protection/>
    </xf>
    <xf numFmtId="0" fontId="0" fillId="32" borderId="0">
      <alignment/>
      <protection/>
    </xf>
    <xf numFmtId="0" fontId="3" fillId="0" borderId="0" applyNumberFormat="0" applyFill="0" applyBorder="0" applyAlignment="0" applyProtection="0"/>
    <xf numFmtId="0" fontId="79" fillId="33" borderId="0" applyNumberFormat="0" applyBorder="0" applyAlignment="0" applyProtection="0"/>
    <xf numFmtId="0" fontId="79" fillId="33" borderId="0" applyNumberFormat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0" fillId="20" borderId="13" applyNumberFormat="0" applyFont="0" applyAlignment="0" applyProtection="0"/>
    <xf numFmtId="0" fontId="62" fillId="20" borderId="13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1" fillId="0" borderId="14" applyNumberFormat="0" applyFill="0" applyAlignment="0" applyProtection="0"/>
    <xf numFmtId="0" fontId="81" fillId="0" borderId="14" applyNumberFormat="0" applyFill="0" applyAlignment="0" applyProtection="0"/>
    <xf numFmtId="0" fontId="18" fillId="0" borderId="0">
      <alignment/>
      <protection/>
    </xf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62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7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173" fontId="62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</cellStyleXfs>
  <cellXfs count="26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4" fillId="0" borderId="0" xfId="0" applyFont="1" applyAlignment="1">
      <alignment wrapText="1"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4" fillId="35" borderId="0" xfId="0" applyFont="1" applyFill="1" applyAlignment="1">
      <alignment/>
    </xf>
    <xf numFmtId="0" fontId="14" fillId="0" borderId="0" xfId="0" applyFont="1" applyAlignment="1">
      <alignment horizontal="right" vertical="center"/>
    </xf>
    <xf numFmtId="0" fontId="13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4" fontId="24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11" fillId="0" borderId="0" xfId="0" applyNumberFormat="1" applyFont="1" applyAlignment="1">
      <alignment horizontal="center" vertical="center" wrapText="1"/>
    </xf>
    <xf numFmtId="4" fontId="10" fillId="0" borderId="0" xfId="0" applyNumberFormat="1" applyFont="1" applyAlignment="1">
      <alignment/>
    </xf>
    <xf numFmtId="4" fontId="84" fillId="0" borderId="0" xfId="0" applyNumberFormat="1" applyFont="1" applyFill="1" applyAlignment="1">
      <alignment/>
    </xf>
    <xf numFmtId="0" fontId="84" fillId="0" borderId="0" xfId="0" applyFont="1" applyFill="1" applyAlignment="1">
      <alignment/>
    </xf>
    <xf numFmtId="0" fontId="85" fillId="0" borderId="0" xfId="0" applyFont="1" applyFill="1" applyAlignment="1">
      <alignment/>
    </xf>
    <xf numFmtId="0" fontId="86" fillId="0" borderId="0" xfId="0" applyFont="1" applyFill="1" applyAlignment="1">
      <alignment/>
    </xf>
    <xf numFmtId="0" fontId="0" fillId="0" borderId="0" xfId="0" applyAlignment="1">
      <alignment vertical="top" wrapText="1"/>
    </xf>
    <xf numFmtId="4" fontId="0" fillId="0" borderId="0" xfId="0" applyNumberFormat="1" applyAlignment="1">
      <alignment vertical="top" wrapText="1"/>
    </xf>
    <xf numFmtId="211" fontId="0" fillId="0" borderId="0" xfId="145" applyNumberFormat="1" applyFont="1" applyFill="1" applyAlignment="1">
      <alignment horizontal="right" vertical="top" wrapText="1"/>
    </xf>
    <xf numFmtId="211" fontId="0" fillId="0" borderId="0" xfId="145" applyNumberFormat="1" applyFont="1" applyAlignment="1">
      <alignment horizontal="right" vertical="top" wrapText="1"/>
    </xf>
    <xf numFmtId="211" fontId="0" fillId="35" borderId="0" xfId="145" applyNumberFormat="1" applyFont="1" applyFill="1" applyAlignment="1">
      <alignment horizontal="right" vertical="top" wrapText="1"/>
    </xf>
    <xf numFmtId="0" fontId="0" fillId="35" borderId="0" xfId="0" applyFill="1" applyAlignment="1">
      <alignment vertical="top" wrapText="1"/>
    </xf>
    <xf numFmtId="4" fontId="23" fillId="35" borderId="0" xfId="0" applyNumberFormat="1" applyFont="1" applyFill="1" applyAlignment="1">
      <alignment/>
    </xf>
    <xf numFmtId="211" fontId="0" fillId="0" borderId="0" xfId="0" applyNumberFormat="1" applyAlignment="1">
      <alignment vertical="top" wrapText="1"/>
    </xf>
    <xf numFmtId="211" fontId="0" fillId="35" borderId="0" xfId="145" applyNumberFormat="1" applyFont="1" applyFill="1" applyAlignment="1">
      <alignment horizontal="right" vertical="top" wrapText="1"/>
    </xf>
    <xf numFmtId="0" fontId="23" fillId="0" borderId="0" xfId="0" applyFont="1" applyAlignment="1">
      <alignment horizontal="right" vertical="center"/>
    </xf>
    <xf numFmtId="4" fontId="27" fillId="35" borderId="0" xfId="0" applyNumberFormat="1" applyFont="1" applyFill="1" applyAlignment="1">
      <alignment horizontal="center"/>
    </xf>
    <xf numFmtId="0" fontId="87" fillId="0" borderId="1" xfId="0" applyFont="1" applyBorder="1" applyAlignment="1">
      <alignment horizontal="center" vertical="center" wrapText="1"/>
    </xf>
    <xf numFmtId="0" fontId="87" fillId="35" borderId="1" xfId="0" applyFont="1" applyFill="1" applyBorder="1" applyAlignment="1">
      <alignment horizontal="center" vertical="center" wrapText="1"/>
    </xf>
    <xf numFmtId="0" fontId="87" fillId="0" borderId="1" xfId="0" applyFont="1" applyBorder="1" applyAlignment="1">
      <alignment horizontal="left" vertical="center" wrapText="1"/>
    </xf>
    <xf numFmtId="4" fontId="87" fillId="35" borderId="1" xfId="0" applyNumberFormat="1" applyFont="1" applyFill="1" applyBorder="1" applyAlignment="1">
      <alignment horizontal="right" vertical="center" wrapText="1"/>
    </xf>
    <xf numFmtId="0" fontId="87" fillId="36" borderId="1" xfId="0" applyFont="1" applyFill="1" applyBorder="1" applyAlignment="1">
      <alignment vertical="top" wrapText="1"/>
    </xf>
    <xf numFmtId="0" fontId="87" fillId="36" borderId="1" xfId="0" applyFont="1" applyFill="1" applyBorder="1" applyAlignment="1">
      <alignment horizontal="center" vertical="top" wrapText="1"/>
    </xf>
    <xf numFmtId="0" fontId="87" fillId="0" borderId="1" xfId="0" applyFont="1" applyBorder="1" applyAlignment="1">
      <alignment vertical="top" wrapText="1"/>
    </xf>
    <xf numFmtId="0" fontId="87" fillId="0" borderId="1" xfId="0" applyFont="1" applyBorder="1" applyAlignment="1">
      <alignment horizontal="center" vertical="top" wrapText="1"/>
    </xf>
    <xf numFmtId="4" fontId="87" fillId="35" borderId="1" xfId="0" applyNumberFormat="1" applyFont="1" applyFill="1" applyBorder="1" applyAlignment="1">
      <alignment horizontal="right" vertical="top" wrapText="1"/>
    </xf>
    <xf numFmtId="0" fontId="88" fillId="0" borderId="1" xfId="0" applyFont="1" applyBorder="1" applyAlignment="1">
      <alignment vertical="top" wrapText="1"/>
    </xf>
    <xf numFmtId="0" fontId="88" fillId="0" borderId="1" xfId="0" applyFont="1" applyBorder="1" applyAlignment="1">
      <alignment horizontal="center" vertical="top" wrapText="1"/>
    </xf>
    <xf numFmtId="4" fontId="88" fillId="35" borderId="1" xfId="0" applyNumberFormat="1" applyFont="1" applyFill="1" applyBorder="1" applyAlignment="1">
      <alignment horizontal="right"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4" fontId="0" fillId="35" borderId="1" xfId="0" applyNumberFormat="1" applyFont="1" applyFill="1" applyBorder="1" applyAlignment="1">
      <alignment horizontal="right" vertical="top" wrapText="1"/>
    </xf>
    <xf numFmtId="0" fontId="87" fillId="35" borderId="1" xfId="0" applyFont="1" applyFill="1" applyBorder="1" applyAlignment="1">
      <alignment horizontal="center" vertical="top" wrapText="1"/>
    </xf>
    <xf numFmtId="0" fontId="89" fillId="0" borderId="1" xfId="0" applyFont="1" applyBorder="1" applyAlignment="1">
      <alignment horizontal="center" vertical="top" wrapText="1"/>
    </xf>
    <xf numFmtId="0" fontId="28" fillId="35" borderId="15" xfId="107" applyFont="1" applyFill="1" applyBorder="1" applyAlignment="1">
      <alignment wrapText="1"/>
      <protection/>
    </xf>
    <xf numFmtId="49" fontId="29" fillId="0" borderId="15" xfId="0" applyNumberFormat="1" applyFont="1" applyBorder="1" applyAlignment="1">
      <alignment horizontal="center"/>
    </xf>
    <xf numFmtId="49" fontId="28" fillId="35" borderId="15" xfId="111" applyNumberFormat="1" applyFont="1" applyFill="1" applyBorder="1" applyAlignment="1">
      <alignment horizontal="center"/>
      <protection/>
    </xf>
    <xf numFmtId="0" fontId="0" fillId="0" borderId="15" xfId="0" applyFont="1" applyBorder="1" applyAlignment="1">
      <alignment wrapText="1"/>
    </xf>
    <xf numFmtId="49" fontId="0" fillId="0" borderId="15" xfId="0" applyNumberFormat="1" applyFont="1" applyBorder="1" applyAlignment="1">
      <alignment horizontal="center"/>
    </xf>
    <xf numFmtId="49" fontId="0" fillId="35" borderId="15" xfId="111" applyNumberFormat="1" applyFill="1" applyBorder="1" applyAlignment="1">
      <alignment horizontal="center"/>
      <protection/>
    </xf>
    <xf numFmtId="4" fontId="64" fillId="35" borderId="1" xfId="0" applyNumberFormat="1" applyFont="1" applyFill="1" applyBorder="1" applyAlignment="1">
      <alignment horizontal="right" vertical="top" wrapText="1"/>
    </xf>
    <xf numFmtId="4" fontId="28" fillId="35" borderId="1" xfId="0" applyNumberFormat="1" applyFont="1" applyFill="1" applyBorder="1" applyAlignment="1">
      <alignment horizontal="right" vertical="top" wrapText="1"/>
    </xf>
    <xf numFmtId="0" fontId="64" fillId="0" borderId="1" xfId="0" applyFont="1" applyBorder="1" applyAlignment="1">
      <alignment horizontal="center" vertical="top" wrapText="1"/>
    </xf>
    <xf numFmtId="0" fontId="64" fillId="35" borderId="1" xfId="0" applyFont="1" applyFill="1" applyBorder="1" applyAlignment="1">
      <alignment horizontal="center" vertical="top" wrapText="1"/>
    </xf>
    <xf numFmtId="0" fontId="88" fillId="0" borderId="1" xfId="0" applyFont="1" applyBorder="1" applyAlignment="1">
      <alignment horizontal="center" vertical="center" wrapText="1"/>
    </xf>
    <xf numFmtId="4" fontId="88" fillId="35" borderId="1" xfId="0" applyNumberFormat="1" applyFont="1" applyFill="1" applyBorder="1" applyAlignment="1">
      <alignment horizontal="right" vertical="center" wrapText="1"/>
    </xf>
    <xf numFmtId="0" fontId="0" fillId="35" borderId="1" xfId="0" applyFont="1" applyFill="1" applyBorder="1" applyAlignment="1">
      <alignment horizontal="center" vertical="top" wrapText="1"/>
    </xf>
    <xf numFmtId="4" fontId="29" fillId="35" borderId="1" xfId="0" applyNumberFormat="1" applyFont="1" applyFill="1" applyBorder="1" applyAlignment="1">
      <alignment horizontal="right" vertical="top" wrapText="1"/>
    </xf>
    <xf numFmtId="0" fontId="28" fillId="35" borderId="1" xfId="0" applyFont="1" applyFill="1" applyBorder="1" applyAlignment="1">
      <alignment vertical="top" wrapText="1"/>
    </xf>
    <xf numFmtId="0" fontId="88" fillId="35" borderId="1" xfId="0" applyFont="1" applyFill="1" applyBorder="1" applyAlignment="1">
      <alignment horizontal="center" vertical="top" wrapText="1"/>
    </xf>
    <xf numFmtId="0" fontId="28" fillId="35" borderId="1" xfId="0" applyFont="1" applyFill="1" applyBorder="1" applyAlignment="1">
      <alignment horizontal="center" vertical="top" wrapText="1"/>
    </xf>
    <xf numFmtId="0" fontId="0" fillId="35" borderId="1" xfId="0" applyFont="1" applyFill="1" applyBorder="1" applyAlignment="1">
      <alignment vertical="top" wrapText="1"/>
    </xf>
    <xf numFmtId="0" fontId="87" fillId="0" borderId="16" xfId="0" applyFont="1" applyBorder="1" applyAlignment="1">
      <alignment vertical="top" wrapText="1"/>
    </xf>
    <xf numFmtId="0" fontId="87" fillId="0" borderId="15" xfId="0" applyFont="1" applyBorder="1" applyAlignment="1">
      <alignment wrapText="1"/>
    </xf>
    <xf numFmtId="0" fontId="87" fillId="0" borderId="17" xfId="0" applyFont="1" applyBorder="1" applyAlignment="1">
      <alignment horizontal="center" wrapText="1"/>
    </xf>
    <xf numFmtId="0" fontId="87" fillId="0" borderId="1" xfId="0" applyFont="1" applyBorder="1" applyAlignment="1">
      <alignment horizontal="center" wrapText="1"/>
    </xf>
    <xf numFmtId="4" fontId="87" fillId="35" borderId="1" xfId="0" applyNumberFormat="1" applyFont="1" applyFill="1" applyBorder="1" applyAlignment="1">
      <alignment horizontal="right" wrapText="1"/>
    </xf>
    <xf numFmtId="0" fontId="29" fillId="0" borderId="1" xfId="0" applyFont="1" applyBorder="1" applyAlignment="1">
      <alignment vertical="top" wrapText="1"/>
    </xf>
    <xf numFmtId="0" fontId="87" fillId="0" borderId="4" xfId="0" applyFont="1" applyBorder="1" applyAlignment="1">
      <alignment horizontal="center" wrapText="1"/>
    </xf>
    <xf numFmtId="0" fontId="88" fillId="0" borderId="15" xfId="70" applyFont="1" applyBorder="1">
      <alignment horizontal="left" wrapText="1"/>
      <protection/>
    </xf>
    <xf numFmtId="0" fontId="88" fillId="0" borderId="17" xfId="0" applyFont="1" applyBorder="1" applyAlignment="1">
      <alignment horizontal="center" wrapText="1"/>
    </xf>
    <xf numFmtId="0" fontId="88" fillId="0" borderId="1" xfId="0" applyFont="1" applyBorder="1" applyAlignment="1">
      <alignment horizontal="center" wrapText="1"/>
    </xf>
    <xf numFmtId="49" fontId="88" fillId="0" borderId="4" xfId="71" applyFont="1">
      <alignment horizontal="center" wrapText="1"/>
      <protection/>
    </xf>
    <xf numFmtId="4" fontId="88" fillId="35" borderId="1" xfId="0" applyNumberFormat="1" applyFont="1" applyFill="1" applyBorder="1" applyAlignment="1">
      <alignment horizontal="right" wrapText="1"/>
    </xf>
    <xf numFmtId="0" fontId="64" fillId="0" borderId="15" xfId="70" applyFont="1" applyBorder="1">
      <alignment horizontal="left" wrapText="1"/>
      <protection/>
    </xf>
    <xf numFmtId="0" fontId="64" fillId="0" borderId="17" xfId="0" applyFont="1" applyBorder="1" applyAlignment="1">
      <alignment horizontal="center" wrapText="1"/>
    </xf>
    <xf numFmtId="0" fontId="64" fillId="0" borderId="1" xfId="0" applyFont="1" applyBorder="1" applyAlignment="1">
      <alignment horizontal="center" wrapText="1"/>
    </xf>
    <xf numFmtId="49" fontId="64" fillId="0" borderId="4" xfId="71" applyFont="1">
      <alignment horizontal="center" wrapText="1"/>
      <protection/>
    </xf>
    <xf numFmtId="4" fontId="64" fillId="35" borderId="1" xfId="0" applyNumberFormat="1" applyFont="1" applyFill="1" applyBorder="1" applyAlignment="1">
      <alignment horizontal="right" wrapText="1"/>
    </xf>
    <xf numFmtId="49" fontId="87" fillId="0" borderId="4" xfId="71" applyFont="1">
      <alignment horizontal="center" wrapText="1"/>
      <protection/>
    </xf>
    <xf numFmtId="0" fontId="29" fillId="0" borderId="1" xfId="0" applyFont="1" applyBorder="1" applyAlignment="1">
      <alignment horizontal="center" vertical="top" wrapText="1"/>
    </xf>
    <xf numFmtId="0" fontId="28" fillId="0" borderId="1" xfId="0" applyFont="1" applyBorder="1" applyAlignment="1">
      <alignment vertical="top" wrapText="1"/>
    </xf>
    <xf numFmtId="0" fontId="28" fillId="0" borderId="1" xfId="0" applyFont="1" applyBorder="1" applyAlignment="1">
      <alignment horizontal="center" vertical="top" wrapText="1"/>
    </xf>
    <xf numFmtId="0" fontId="89" fillId="0" borderId="1" xfId="0" applyFont="1" applyBorder="1" applyAlignment="1">
      <alignment vertical="top" wrapText="1"/>
    </xf>
    <xf numFmtId="0" fontId="87" fillId="0" borderId="17" xfId="0" applyFont="1" applyBorder="1" applyAlignment="1">
      <alignment horizontal="center" vertical="top" wrapText="1"/>
    </xf>
    <xf numFmtId="0" fontId="87" fillId="35" borderId="1" xfId="0" applyFont="1" applyFill="1" applyBorder="1" applyAlignment="1">
      <alignment vertical="top" wrapText="1"/>
    </xf>
    <xf numFmtId="0" fontId="88" fillId="35" borderId="1" xfId="0" applyFont="1" applyFill="1" applyBorder="1" applyAlignment="1">
      <alignment vertical="top" wrapText="1"/>
    </xf>
    <xf numFmtId="0" fontId="88" fillId="0" borderId="1" xfId="0" applyFont="1" applyBorder="1" applyAlignment="1">
      <alignment horizontal="left" vertical="center" wrapText="1"/>
    </xf>
    <xf numFmtId="0" fontId="28" fillId="0" borderId="15" xfId="0" applyFont="1" applyBorder="1" applyAlignment="1">
      <alignment horizontal="left" vertical="top" wrapText="1"/>
    </xf>
    <xf numFmtId="0" fontId="89" fillId="35" borderId="1" xfId="0" applyFont="1" applyFill="1" applyBorder="1" applyAlignment="1">
      <alignment vertical="top" wrapText="1"/>
    </xf>
    <xf numFmtId="0" fontId="89" fillId="35" borderId="1" xfId="0" applyFont="1" applyFill="1" applyBorder="1" applyAlignment="1">
      <alignment horizontal="center" vertical="top" wrapText="1"/>
    </xf>
    <xf numFmtId="0" fontId="89" fillId="0" borderId="18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87" fillId="0" borderId="15" xfId="68" applyFont="1" applyBorder="1">
      <alignment vertical="top" wrapText="1"/>
      <protection/>
    </xf>
    <xf numFmtId="1" fontId="87" fillId="0" borderId="15" xfId="57" applyFont="1" applyBorder="1">
      <alignment horizontal="center" vertical="top" shrinkToFit="1"/>
      <protection/>
    </xf>
    <xf numFmtId="181" fontId="87" fillId="0" borderId="15" xfId="145" applyFont="1" applyBorder="1" applyAlignment="1">
      <alignment horizontal="right" vertical="top" shrinkToFit="1"/>
    </xf>
    <xf numFmtId="0" fontId="0" fillId="0" borderId="15" xfId="68" applyFont="1" applyBorder="1">
      <alignment vertical="top" wrapText="1"/>
      <protection/>
    </xf>
    <xf numFmtId="1" fontId="0" fillId="0" borderId="15" xfId="57" applyFont="1" applyBorder="1">
      <alignment horizontal="center" vertical="top" shrinkToFit="1"/>
      <protection/>
    </xf>
    <xf numFmtId="181" fontId="0" fillId="35" borderId="15" xfId="145" applyFont="1" applyFill="1" applyBorder="1" applyAlignment="1">
      <alignment horizontal="right" vertical="top" shrinkToFit="1"/>
    </xf>
    <xf numFmtId="181" fontId="89" fillId="0" borderId="15" xfId="145" applyFont="1" applyBorder="1" applyAlignment="1">
      <alignment vertical="top" wrapText="1"/>
    </xf>
    <xf numFmtId="0" fontId="29" fillId="0" borderId="15" xfId="68" applyFont="1" applyBorder="1">
      <alignment vertical="top" wrapText="1"/>
      <protection/>
    </xf>
    <xf numFmtId="1" fontId="29" fillId="0" borderId="15" xfId="57" applyFont="1" applyBorder="1">
      <alignment horizontal="center" vertical="top" shrinkToFit="1"/>
      <protection/>
    </xf>
    <xf numFmtId="181" fontId="29" fillId="0" borderId="15" xfId="145" applyFont="1" applyBorder="1" applyAlignment="1">
      <alignment horizontal="right" vertical="top" shrinkToFit="1"/>
    </xf>
    <xf numFmtId="217" fontId="0" fillId="0" borderId="15" xfId="57" applyNumberFormat="1" applyFont="1" applyBorder="1">
      <alignment horizontal="center" vertical="top" shrinkToFit="1"/>
      <protection/>
    </xf>
    <xf numFmtId="211" fontId="0" fillId="0" borderId="15" xfId="145" applyNumberFormat="1" applyFont="1" applyBorder="1" applyAlignment="1">
      <alignment horizontal="right" vertical="top" shrinkToFit="1"/>
    </xf>
    <xf numFmtId="181" fontId="0" fillId="0" borderId="15" xfId="145" applyFont="1" applyBorder="1" applyAlignment="1">
      <alignment horizontal="right" vertical="top" shrinkToFit="1"/>
    </xf>
    <xf numFmtId="0" fontId="64" fillId="0" borderId="15" xfId="68" applyFont="1" applyBorder="1" applyAlignment="1">
      <alignment horizontal="left" vertical="top" wrapText="1"/>
      <protection/>
    </xf>
    <xf numFmtId="1" fontId="64" fillId="0" borderId="15" xfId="57" applyFont="1" applyBorder="1">
      <alignment horizontal="center" vertical="top" shrinkToFit="1"/>
      <protection/>
    </xf>
    <xf numFmtId="181" fontId="64" fillId="0" borderId="15" xfId="145" applyFont="1" applyBorder="1" applyAlignment="1">
      <alignment horizontal="right" vertical="top" shrinkToFit="1"/>
    </xf>
    <xf numFmtId="0" fontId="64" fillId="0" borderId="15" xfId="68" applyFont="1" applyBorder="1">
      <alignment vertical="top" wrapText="1"/>
      <protection/>
    </xf>
    <xf numFmtId="4" fontId="89" fillId="0" borderId="15" xfId="0" applyNumberFormat="1" applyFont="1" applyBorder="1" applyAlignment="1">
      <alignment vertical="top" wrapText="1"/>
    </xf>
    <xf numFmtId="3" fontId="0" fillId="0" borderId="0" xfId="0" applyNumberFormat="1" applyFont="1" applyAlignment="1">
      <alignment horizontal="right"/>
    </xf>
    <xf numFmtId="0" fontId="29" fillId="0" borderId="0" xfId="0" applyFont="1" applyAlignment="1">
      <alignment horizontal="center" vertical="center"/>
    </xf>
    <xf numFmtId="3" fontId="0" fillId="0" borderId="0" xfId="0" applyNumberFormat="1" applyFont="1" applyAlignment="1">
      <alignment horizontal="right" wrapText="1"/>
    </xf>
    <xf numFmtId="0" fontId="29" fillId="0" borderId="15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29" fillId="0" borderId="21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justify" vertical="center" wrapText="1"/>
    </xf>
    <xf numFmtId="0" fontId="29" fillId="0" borderId="22" xfId="0" applyFont="1" applyBorder="1" applyAlignment="1">
      <alignment horizontal="center" vertical="center"/>
    </xf>
    <xf numFmtId="173" fontId="29" fillId="0" borderId="23" xfId="0" applyNumberFormat="1" applyFont="1" applyBorder="1" applyAlignment="1">
      <alignment vertical="center" wrapText="1"/>
    </xf>
    <xf numFmtId="0" fontId="0" fillId="0" borderId="24" xfId="0" applyFont="1" applyBorder="1" applyAlignment="1">
      <alignment horizontal="justify" vertical="center"/>
    </xf>
    <xf numFmtId="0" fontId="0" fillId="0" borderId="15" xfId="0" applyFont="1" applyBorder="1" applyAlignment="1">
      <alignment horizontal="center" vertical="center"/>
    </xf>
    <xf numFmtId="173" fontId="0" fillId="0" borderId="15" xfId="145" applyNumberFormat="1" applyFont="1" applyBorder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Font="1" applyAlignment="1">
      <alignment horizontal="center" vertical="center"/>
    </xf>
    <xf numFmtId="173" fontId="0" fillId="0" borderId="0" xfId="145" applyNumberFormat="1" applyFont="1" applyBorder="1" applyAlignment="1">
      <alignment vertical="center"/>
    </xf>
    <xf numFmtId="0" fontId="0" fillId="0" borderId="18" xfId="0" applyFont="1" applyBorder="1" applyAlignment="1">
      <alignment horizontal="justify" vertical="center"/>
    </xf>
    <xf numFmtId="0" fontId="0" fillId="0" borderId="18" xfId="0" applyFont="1" applyBorder="1" applyAlignment="1">
      <alignment horizontal="center" vertical="center"/>
    </xf>
    <xf numFmtId="173" fontId="0" fillId="0" borderId="18" xfId="145" applyNumberFormat="1" applyFont="1" applyBorder="1" applyAlignment="1">
      <alignment vertical="center"/>
    </xf>
    <xf numFmtId="0" fontId="89" fillId="0" borderId="0" xfId="0" applyFont="1" applyAlignment="1">
      <alignment/>
    </xf>
    <xf numFmtId="173" fontId="89" fillId="0" borderId="0" xfId="0" applyNumberFormat="1" applyFont="1" applyAlignment="1">
      <alignment/>
    </xf>
    <xf numFmtId="4" fontId="87" fillId="36" borderId="1" xfId="0" applyNumberFormat="1" applyFont="1" applyFill="1" applyBorder="1" applyAlignment="1">
      <alignment horizontal="right" vertical="top" wrapText="1"/>
    </xf>
    <xf numFmtId="0" fontId="27" fillId="0" borderId="0" xfId="0" applyFont="1" applyAlignment="1">
      <alignment/>
    </xf>
    <xf numFmtId="0" fontId="30" fillId="0" borderId="0" xfId="0" applyFont="1" applyAlignment="1">
      <alignment horizontal="right"/>
    </xf>
    <xf numFmtId="3" fontId="30" fillId="0" borderId="0" xfId="0" applyNumberFormat="1" applyFont="1" applyAlignment="1">
      <alignment horizontal="right"/>
    </xf>
    <xf numFmtId="0" fontId="27" fillId="0" borderId="25" xfId="0" applyFont="1" applyBorder="1" applyAlignment="1">
      <alignment/>
    </xf>
    <xf numFmtId="0" fontId="27" fillId="0" borderId="18" xfId="0" applyFont="1" applyBorder="1" applyAlignment="1">
      <alignment/>
    </xf>
    <xf numFmtId="0" fontId="0" fillId="0" borderId="18" xfId="0" applyFont="1" applyBorder="1" applyAlignment="1">
      <alignment horizontal="right" vertical="top" wrapText="1"/>
    </xf>
    <xf numFmtId="0" fontId="0" fillId="0" borderId="18" xfId="0" applyFont="1" applyBorder="1" applyAlignment="1">
      <alignment vertical="top" wrapText="1"/>
    </xf>
    <xf numFmtId="0" fontId="0" fillId="0" borderId="0" xfId="0" applyFont="1" applyAlignment="1">
      <alignment horizontal="right" vertical="top" wrapText="1"/>
    </xf>
    <xf numFmtId="0" fontId="0" fillId="0" borderId="0" xfId="0" applyFont="1" applyAlignment="1">
      <alignment vertical="top" wrapText="1"/>
    </xf>
    <xf numFmtId="0" fontId="23" fillId="0" borderId="0" xfId="0" applyFont="1" applyAlignment="1">
      <alignment horizontal="right"/>
    </xf>
    <xf numFmtId="0" fontId="23" fillId="0" borderId="0" xfId="0" applyFont="1" applyAlignment="1">
      <alignment wrapText="1"/>
    </xf>
    <xf numFmtId="3" fontId="23" fillId="0" borderId="0" xfId="0" applyNumberFormat="1" applyFont="1" applyAlignment="1">
      <alignment horizontal="right"/>
    </xf>
    <xf numFmtId="0" fontId="23" fillId="0" borderId="0" xfId="0" applyFont="1" applyAlignment="1">
      <alignment horizontal="left"/>
    </xf>
    <xf numFmtId="0" fontId="31" fillId="0" borderId="15" xfId="0" applyFont="1" applyBorder="1" applyAlignment="1">
      <alignment horizontal="center" vertical="center" wrapText="1" readingOrder="1"/>
    </xf>
    <xf numFmtId="0" fontId="31" fillId="0" borderId="15" xfId="0" applyFont="1" applyBorder="1" applyAlignment="1">
      <alignment horizontal="center" wrapText="1"/>
    </xf>
    <xf numFmtId="0" fontId="31" fillId="35" borderId="15" xfId="0" applyFont="1" applyFill="1" applyBorder="1" applyAlignment="1">
      <alignment horizontal="center"/>
    </xf>
    <xf numFmtId="0" fontId="32" fillId="0" borderId="15" xfId="0" applyFont="1" applyBorder="1" applyAlignment="1">
      <alignment horizontal="left" vertical="center" wrapText="1"/>
    </xf>
    <xf numFmtId="0" fontId="31" fillId="0" borderId="15" xfId="0" applyFont="1" applyBorder="1" applyAlignment="1">
      <alignment horizontal="center" vertical="center"/>
    </xf>
    <xf numFmtId="4" fontId="31" fillId="35" borderId="15" xfId="0" applyNumberFormat="1" applyFont="1" applyFill="1" applyBorder="1" applyAlignment="1">
      <alignment horizontal="right" vertical="center" wrapText="1"/>
    </xf>
    <xf numFmtId="4" fontId="31" fillId="35" borderId="15" xfId="170" applyNumberFormat="1" applyFont="1" applyFill="1" applyBorder="1" applyAlignment="1">
      <alignment horizontal="right" vertical="center"/>
    </xf>
    <xf numFmtId="3" fontId="31" fillId="0" borderId="15" xfId="0" applyNumberFormat="1" applyFont="1" applyBorder="1" applyAlignment="1">
      <alignment horizontal="left" vertical="center" wrapText="1"/>
    </xf>
    <xf numFmtId="3" fontId="25" fillId="0" borderId="15" xfId="0" applyNumberFormat="1" applyFont="1" applyBorder="1" applyAlignment="1">
      <alignment horizontal="left" vertical="center" wrapText="1"/>
    </xf>
    <xf numFmtId="0" fontId="25" fillId="0" borderId="15" xfId="0" applyFont="1" applyBorder="1" applyAlignment="1">
      <alignment horizontal="center" vertical="center"/>
    </xf>
    <xf numFmtId="4" fontId="25" fillId="0" borderId="15" xfId="0" applyNumberFormat="1" applyFont="1" applyBorder="1" applyAlignment="1">
      <alignment horizontal="right" vertical="center"/>
    </xf>
    <xf numFmtId="0" fontId="31" fillId="0" borderId="15" xfId="0" applyFont="1" applyBorder="1" applyAlignment="1">
      <alignment horizontal="left" vertical="center" wrapText="1"/>
    </xf>
    <xf numFmtId="0" fontId="31" fillId="0" borderId="15" xfId="0" applyFont="1" applyBorder="1" applyAlignment="1">
      <alignment horizontal="center"/>
    </xf>
    <xf numFmtId="0" fontId="25" fillId="0" borderId="15" xfId="111" applyFont="1" applyBorder="1" applyAlignment="1">
      <alignment horizontal="left" vertical="center" wrapText="1"/>
      <protection/>
    </xf>
    <xf numFmtId="0" fontId="25" fillId="0" borderId="15" xfId="111" applyFont="1" applyBorder="1" applyAlignment="1">
      <alignment horizontal="center" vertical="center"/>
      <protection/>
    </xf>
    <xf numFmtId="4" fontId="25" fillId="35" borderId="15" xfId="0" applyNumberFormat="1" applyFont="1" applyFill="1" applyBorder="1" applyAlignment="1">
      <alignment horizontal="right" vertical="center" wrapText="1"/>
    </xf>
    <xf numFmtId="0" fontId="25" fillId="0" borderId="15" xfId="110" applyFont="1" applyBorder="1" applyAlignment="1">
      <alignment horizontal="justify" vertical="top" wrapText="1"/>
      <protection/>
    </xf>
    <xf numFmtId="4" fontId="25" fillId="35" borderId="15" xfId="107" applyNumberFormat="1" applyFont="1" applyFill="1" applyBorder="1" applyAlignment="1">
      <alignment horizontal="right" vertical="center"/>
      <protection/>
    </xf>
    <xf numFmtId="0" fontId="31" fillId="0" borderId="15" xfId="110" applyFont="1" applyBorder="1" applyAlignment="1">
      <alignment horizontal="justify" vertical="top" wrapText="1"/>
      <protection/>
    </xf>
    <xf numFmtId="0" fontId="31" fillId="0" borderId="15" xfId="110" applyFont="1" applyBorder="1" applyAlignment="1">
      <alignment horizontal="center" vertical="top" wrapText="1"/>
      <protection/>
    </xf>
    <xf numFmtId="4" fontId="31" fillId="35" borderId="15" xfId="107" applyNumberFormat="1" applyFont="1" applyFill="1" applyBorder="1" applyAlignment="1">
      <alignment horizontal="right" vertical="center"/>
      <protection/>
    </xf>
    <xf numFmtId="3" fontId="25" fillId="0" borderId="15" xfId="110" applyNumberFormat="1" applyFont="1" applyBorder="1" applyAlignment="1">
      <alignment horizontal="left" vertical="center" wrapText="1"/>
      <protection/>
    </xf>
    <xf numFmtId="3" fontId="31" fillId="0" borderId="15" xfId="110" applyNumberFormat="1" applyFont="1" applyBorder="1" applyAlignment="1">
      <alignment horizontal="left" vertical="center" wrapText="1"/>
      <protection/>
    </xf>
    <xf numFmtId="0" fontId="31" fillId="0" borderId="15" xfId="110" applyFont="1" applyBorder="1" applyAlignment="1">
      <alignment horizontal="center" vertical="center"/>
      <protection/>
    </xf>
    <xf numFmtId="4" fontId="31" fillId="35" borderId="15" xfId="0" applyNumberFormat="1" applyFont="1" applyFill="1" applyBorder="1" applyAlignment="1">
      <alignment horizontal="right" vertical="center"/>
    </xf>
    <xf numFmtId="3" fontId="31" fillId="35" borderId="15" xfId="0" applyNumberFormat="1" applyFont="1" applyFill="1" applyBorder="1" applyAlignment="1">
      <alignment horizontal="left" vertical="center" wrapText="1"/>
    </xf>
    <xf numFmtId="0" fontId="31" fillId="35" borderId="15" xfId="0" applyFont="1" applyFill="1" applyBorder="1" applyAlignment="1">
      <alignment horizontal="center" vertical="center"/>
    </xf>
    <xf numFmtId="4" fontId="25" fillId="35" borderId="15" xfId="0" applyNumberFormat="1" applyFont="1" applyFill="1" applyBorder="1" applyAlignment="1">
      <alignment horizontal="right" vertical="center"/>
    </xf>
    <xf numFmtId="3" fontId="25" fillId="35" borderId="15" xfId="0" applyNumberFormat="1" applyFont="1" applyFill="1" applyBorder="1" applyAlignment="1">
      <alignment horizontal="left" vertical="center" wrapText="1"/>
    </xf>
    <xf numFmtId="0" fontId="25" fillId="35" borderId="15" xfId="0" applyFont="1" applyFill="1" applyBorder="1" applyAlignment="1">
      <alignment horizontal="center" vertical="center"/>
    </xf>
    <xf numFmtId="0" fontId="31" fillId="35" borderId="15" xfId="0" applyFont="1" applyFill="1" applyBorder="1" applyAlignment="1">
      <alignment horizontal="center" vertical="center" wrapText="1"/>
    </xf>
    <xf numFmtId="0" fontId="31" fillId="0" borderId="15" xfId="0" applyFont="1" applyBorder="1" applyAlignment="1">
      <alignment wrapText="1"/>
    </xf>
    <xf numFmtId="4" fontId="25" fillId="35" borderId="15" xfId="170" applyNumberFormat="1" applyFont="1" applyFill="1" applyBorder="1" applyAlignment="1">
      <alignment horizontal="right" vertical="center"/>
    </xf>
    <xf numFmtId="3" fontId="90" fillId="0" borderId="15" xfId="0" applyNumberFormat="1" applyFont="1" applyBorder="1" applyAlignment="1">
      <alignment horizontal="left" vertical="center" wrapText="1"/>
    </xf>
    <xf numFmtId="0" fontId="90" fillId="0" borderId="15" xfId="0" applyFont="1" applyBorder="1" applyAlignment="1">
      <alignment horizontal="center" vertical="center"/>
    </xf>
    <xf numFmtId="4" fontId="90" fillId="35" borderId="15" xfId="170" applyNumberFormat="1" applyFont="1" applyFill="1" applyBorder="1" applyAlignment="1">
      <alignment horizontal="right" vertical="center"/>
    </xf>
    <xf numFmtId="2" fontId="25" fillId="0" borderId="15" xfId="0" applyNumberFormat="1" applyFont="1" applyBorder="1" applyAlignment="1">
      <alignment horizontal="center" vertical="center" wrapText="1"/>
    </xf>
    <xf numFmtId="0" fontId="25" fillId="35" borderId="15" xfId="0" applyFont="1" applyFill="1" applyBorder="1" applyAlignment="1">
      <alignment horizontal="center" vertical="center" wrapText="1"/>
    </xf>
    <xf numFmtId="0" fontId="31" fillId="35" borderId="15" xfId="0" applyFont="1" applyFill="1" applyBorder="1" applyAlignment="1">
      <alignment horizontal="left" vertical="center" wrapText="1"/>
    </xf>
    <xf numFmtId="2" fontId="31" fillId="35" borderId="15" xfId="0" applyNumberFormat="1" applyFont="1" applyFill="1" applyBorder="1" applyAlignment="1">
      <alignment horizontal="center" vertical="center" wrapText="1"/>
    </xf>
    <xf numFmtId="3" fontId="25" fillId="0" borderId="15" xfId="118" applyNumberFormat="1" applyFont="1" applyBorder="1" applyAlignment="1">
      <alignment horizontal="left" vertical="center" wrapText="1"/>
      <protection/>
    </xf>
    <xf numFmtId="0" fontId="25" fillId="0" borderId="15" xfId="118" applyFont="1" applyBorder="1" applyAlignment="1">
      <alignment horizontal="center" vertical="center" wrapText="1"/>
      <protection/>
    </xf>
    <xf numFmtId="3" fontId="31" fillId="35" borderId="15" xfId="118" applyNumberFormat="1" applyFont="1" applyFill="1" applyBorder="1" applyAlignment="1">
      <alignment horizontal="left" vertical="center" wrapText="1"/>
      <protection/>
    </xf>
    <xf numFmtId="0" fontId="31" fillId="35" borderId="15" xfId="118" applyFont="1" applyFill="1" applyBorder="1" applyAlignment="1">
      <alignment horizontal="center" vertical="center" wrapText="1"/>
      <protection/>
    </xf>
    <xf numFmtId="3" fontId="25" fillId="0" borderId="15" xfId="0" applyNumberFormat="1" applyFont="1" applyBorder="1" applyAlignment="1">
      <alignment vertical="top" wrapText="1"/>
    </xf>
    <xf numFmtId="4" fontId="25" fillId="0" borderId="15" xfId="0" applyNumberFormat="1" applyFont="1" applyBorder="1" applyAlignment="1">
      <alignment horizontal="right" vertical="center" wrapText="1"/>
    </xf>
    <xf numFmtId="0" fontId="25" fillId="35" borderId="15" xfId="118" applyFont="1" applyFill="1" applyBorder="1" applyAlignment="1">
      <alignment horizontal="center" vertical="center" wrapText="1"/>
      <protection/>
    </xf>
    <xf numFmtId="3" fontId="25" fillId="35" borderId="15" xfId="118" applyNumberFormat="1" applyFont="1" applyFill="1" applyBorder="1" applyAlignment="1">
      <alignment horizontal="left" vertical="center" wrapText="1"/>
      <protection/>
    </xf>
    <xf numFmtId="3" fontId="31" fillId="0" borderId="15" xfId="0" applyNumberFormat="1" applyFont="1" applyBorder="1" applyAlignment="1">
      <alignment vertical="top" wrapText="1"/>
    </xf>
    <xf numFmtId="3" fontId="25" fillId="35" borderId="15" xfId="0" applyNumberFormat="1" applyFont="1" applyFill="1" applyBorder="1" applyAlignment="1">
      <alignment vertical="top" wrapText="1"/>
    </xf>
    <xf numFmtId="0" fontId="31" fillId="35" borderId="15" xfId="118" applyFont="1" applyFill="1" applyBorder="1" applyAlignment="1">
      <alignment horizontal="left" vertical="center" wrapText="1"/>
      <protection/>
    </xf>
    <xf numFmtId="0" fontId="31" fillId="35" borderId="15" xfId="118" applyFont="1" applyFill="1" applyBorder="1" applyAlignment="1">
      <alignment horizontal="center" vertical="center"/>
      <protection/>
    </xf>
    <xf numFmtId="0" fontId="25" fillId="35" borderId="15" xfId="118" applyFont="1" applyFill="1" applyBorder="1" applyAlignment="1">
      <alignment horizontal="left" vertical="center" wrapText="1"/>
      <protection/>
    </xf>
    <xf numFmtId="0" fontId="25" fillId="0" borderId="15" xfId="118" applyFont="1" applyBorder="1" applyAlignment="1">
      <alignment horizontal="center" vertical="center"/>
      <protection/>
    </xf>
    <xf numFmtId="0" fontId="23" fillId="0" borderId="15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center" vertical="center"/>
    </xf>
    <xf numFmtId="4" fontId="23" fillId="35" borderId="15" xfId="0" applyNumberFormat="1" applyFont="1" applyFill="1" applyBorder="1" applyAlignment="1">
      <alignment horizontal="right" vertical="center"/>
    </xf>
    <xf numFmtId="0" fontId="25" fillId="0" borderId="15" xfId="0" applyFont="1" applyBorder="1" applyAlignment="1">
      <alignment horizontal="left" vertical="center" wrapText="1"/>
    </xf>
    <xf numFmtId="4" fontId="31" fillId="0" borderId="15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35" borderId="0" xfId="0" applyFont="1" applyFill="1" applyAlignment="1">
      <alignment/>
    </xf>
    <xf numFmtId="0" fontId="25" fillId="0" borderId="15" xfId="110" applyFont="1" applyBorder="1" applyAlignment="1">
      <alignment horizontal="center" vertical="center"/>
      <protection/>
    </xf>
    <xf numFmtId="0" fontId="0" fillId="0" borderId="26" xfId="0" applyFont="1" applyBorder="1" applyAlignment="1">
      <alignment horizontal="center" vertical="top" wrapText="1"/>
    </xf>
    <xf numFmtId="4" fontId="87" fillId="35" borderId="4" xfId="0" applyNumberFormat="1" applyFont="1" applyFill="1" applyBorder="1" applyAlignment="1">
      <alignment horizontal="right" vertical="top" wrapText="1"/>
    </xf>
    <xf numFmtId="4" fontId="64" fillId="0" borderId="15" xfId="72" applyFont="1" applyBorder="1">
      <alignment horizontal="right" wrapText="1"/>
      <protection/>
    </xf>
    <xf numFmtId="0" fontId="25" fillId="0" borderId="15" xfId="110" applyFont="1" applyBorder="1" applyAlignment="1">
      <alignment horizontal="center" vertical="center" wrapText="1"/>
      <protection/>
    </xf>
    <xf numFmtId="3" fontId="23" fillId="0" borderId="15" xfId="0" applyNumberFormat="1" applyFont="1" applyBorder="1" applyAlignment="1">
      <alignment horizontal="left" vertical="center" wrapText="1"/>
    </xf>
    <xf numFmtId="0" fontId="91" fillId="0" borderId="15" xfId="0" applyFont="1" applyBorder="1" applyAlignment="1">
      <alignment vertical="top" wrapText="1"/>
    </xf>
    <xf numFmtId="0" fontId="31" fillId="0" borderId="15" xfId="118" applyFont="1" applyBorder="1" applyAlignment="1">
      <alignment horizontal="center" vertical="center" wrapText="1"/>
      <protection/>
    </xf>
    <xf numFmtId="4" fontId="31" fillId="0" borderId="15" xfId="0" applyNumberFormat="1" applyFont="1" applyBorder="1" applyAlignment="1">
      <alignment horizontal="right" vertical="center" wrapText="1"/>
    </xf>
    <xf numFmtId="0" fontId="31" fillId="0" borderId="15" xfId="0" applyFont="1" applyBorder="1" applyAlignment="1">
      <alignment horizontal="justify" vertical="center" wrapText="1"/>
    </xf>
    <xf numFmtId="0" fontId="23" fillId="0" borderId="15" xfId="119" applyFont="1" applyBorder="1" applyAlignment="1">
      <alignment horizontal="left" vertical="center" wrapText="1"/>
      <protection/>
    </xf>
    <xf numFmtId="0" fontId="31" fillId="0" borderId="15" xfId="118" applyFont="1" applyBorder="1" applyAlignment="1">
      <alignment horizontal="center" vertical="center"/>
      <protection/>
    </xf>
    <xf numFmtId="4" fontId="23" fillId="35" borderId="15" xfId="170" applyNumberFormat="1" applyFont="1" applyFill="1" applyBorder="1" applyAlignment="1">
      <alignment horizontal="right" vertical="center"/>
    </xf>
    <xf numFmtId="3" fontId="31" fillId="0" borderId="15" xfId="118" applyNumberFormat="1" applyFont="1" applyBorder="1" applyAlignment="1">
      <alignment horizontal="left" vertical="center" wrapText="1"/>
      <protection/>
    </xf>
    <xf numFmtId="0" fontId="67" fillId="0" borderId="1" xfId="63">
      <alignment vertical="top" wrapText="1"/>
      <protection/>
    </xf>
    <xf numFmtId="4" fontId="88" fillId="35" borderId="16" xfId="0" applyNumberFormat="1" applyFont="1" applyFill="1" applyBorder="1" applyAlignment="1">
      <alignment horizontal="right" vertical="top" wrapText="1"/>
    </xf>
    <xf numFmtId="4" fontId="0" fillId="35" borderId="15" xfId="0" applyNumberFormat="1" applyFont="1" applyFill="1" applyBorder="1" applyAlignment="1">
      <alignment horizontal="right" vertical="top" wrapText="1"/>
    </xf>
    <xf numFmtId="0" fontId="64" fillId="0" borderId="1" xfId="0" applyFont="1" applyBorder="1" applyAlignment="1">
      <alignment horizontal="center" vertical="center" wrapText="1"/>
    </xf>
    <xf numFmtId="4" fontId="64" fillId="35" borderId="1" xfId="0" applyNumberFormat="1" applyFont="1" applyFill="1" applyBorder="1" applyAlignment="1">
      <alignment horizontal="right" vertical="center" wrapText="1"/>
    </xf>
    <xf numFmtId="0" fontId="87" fillId="0" borderId="15" xfId="70" applyFont="1" applyBorder="1">
      <alignment horizontal="left" wrapText="1"/>
      <protection/>
    </xf>
    <xf numFmtId="0" fontId="33" fillId="0" borderId="1" xfId="0" applyFont="1" applyBorder="1" applyAlignment="1">
      <alignment horizontal="center" vertical="top" wrapText="1"/>
    </xf>
    <xf numFmtId="0" fontId="64" fillId="0" borderId="15" xfId="70" applyFont="1" applyBorder="1" applyAlignment="1">
      <alignment horizontal="left" vertical="center" wrapText="1"/>
      <protection/>
    </xf>
    <xf numFmtId="0" fontId="64" fillId="0" borderId="17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88" fillId="0" borderId="15" xfId="0" applyFont="1" applyBorder="1" applyAlignment="1">
      <alignment vertical="top" wrapText="1"/>
    </xf>
    <xf numFmtId="0" fontId="64" fillId="0" borderId="15" xfId="0" applyFont="1" applyBorder="1" applyAlignment="1">
      <alignment vertical="top" wrapText="1"/>
    </xf>
    <xf numFmtId="0" fontId="65" fillId="0" borderId="1" xfId="63" applyFont="1">
      <alignment vertical="top" wrapText="1"/>
      <protection/>
    </xf>
    <xf numFmtId="49" fontId="64" fillId="0" borderId="4" xfId="71" applyFont="1" applyAlignment="1">
      <alignment horizontal="center" wrapText="1"/>
      <protection/>
    </xf>
    <xf numFmtId="0" fontId="28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65" fillId="0" borderId="1" xfId="63" applyFont="1" applyAlignment="1">
      <alignment horizontal="left" vertical="top" wrapText="1"/>
      <protection/>
    </xf>
    <xf numFmtId="4" fontId="0" fillId="35" borderId="0" xfId="0" applyNumberFormat="1" applyFill="1" applyAlignment="1">
      <alignment vertical="top" wrapText="1"/>
    </xf>
    <xf numFmtId="0" fontId="31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87" fillId="0" borderId="0" xfId="0" applyFont="1" applyAlignment="1">
      <alignment horizontal="center" vertical="center" wrapText="1"/>
    </xf>
    <xf numFmtId="0" fontId="0" fillId="0" borderId="27" xfId="0" applyFont="1" applyBorder="1" applyAlignment="1">
      <alignment horizontal="right" vertical="center" wrapText="1"/>
    </xf>
    <xf numFmtId="0" fontId="29" fillId="0" borderId="0" xfId="0" applyFont="1" applyAlignment="1">
      <alignment horizontal="center" wrapText="1"/>
    </xf>
    <xf numFmtId="0" fontId="87" fillId="0" borderId="15" xfId="58" applyFont="1" applyBorder="1">
      <alignment horizontal="center" vertical="center" wrapText="1"/>
      <protection/>
    </xf>
    <xf numFmtId="0" fontId="87" fillId="0" borderId="15" xfId="61" applyFont="1" applyBorder="1">
      <alignment horizontal="left"/>
      <protection/>
    </xf>
  </cellXfs>
  <cellStyles count="165">
    <cellStyle name="Normal" xfId="0"/>
    <cellStyle name="_индекс потребит цен" xfId="15"/>
    <cellStyle name="_Книга2" xfId="16"/>
    <cellStyle name="_Параметры на 2009-2011 годы" xfId="17"/>
    <cellStyle name="_по долгам2" xfId="18"/>
    <cellStyle name="20% — акцент1" xfId="19"/>
    <cellStyle name="20% - Акцент1 2" xfId="20"/>
    <cellStyle name="20% — акцент2" xfId="21"/>
    <cellStyle name="20% - Акцент2 2" xfId="22"/>
    <cellStyle name="20% — акцент3" xfId="23"/>
    <cellStyle name="20% - Акцент3 2" xfId="24"/>
    <cellStyle name="20% — акцент4" xfId="25"/>
    <cellStyle name="20% - Акцент4 2" xfId="26"/>
    <cellStyle name="20% — акцент5" xfId="27"/>
    <cellStyle name="20% - Акцент5 2" xfId="28"/>
    <cellStyle name="20% — акцент6" xfId="29"/>
    <cellStyle name="20% - Акцент6 2" xfId="30"/>
    <cellStyle name="40% — акцент1" xfId="31"/>
    <cellStyle name="40% - Акцент1 2" xfId="32"/>
    <cellStyle name="40% — акцент2" xfId="33"/>
    <cellStyle name="40% - Акцент2 2" xfId="34"/>
    <cellStyle name="40% — акцент3" xfId="35"/>
    <cellStyle name="40% - Акцент3 2" xfId="36"/>
    <cellStyle name="40% — акцент4" xfId="37"/>
    <cellStyle name="40% - Акцент4 2" xfId="38"/>
    <cellStyle name="40% — акцент5" xfId="39"/>
    <cellStyle name="40% - Акцент5 2" xfId="40"/>
    <cellStyle name="40% — акцент6" xfId="41"/>
    <cellStyle name="40% - Акцент6 2" xfId="42"/>
    <cellStyle name="60% — акцент1" xfId="43"/>
    <cellStyle name="60% - Акцент1 2" xfId="44"/>
    <cellStyle name="60% — акцент2" xfId="45"/>
    <cellStyle name="60% - Акцент2 2" xfId="46"/>
    <cellStyle name="60% — акцент3" xfId="47"/>
    <cellStyle name="60% - Акцент3 2" xfId="48"/>
    <cellStyle name="60% — акцент4" xfId="49"/>
    <cellStyle name="60% - Акцент4 2" xfId="50"/>
    <cellStyle name="60% — акцент5" xfId="51"/>
    <cellStyle name="60% - Акцент5 2" xfId="52"/>
    <cellStyle name="60% — акцент6" xfId="53"/>
    <cellStyle name="60% - Акцент6 2" xfId="54"/>
    <cellStyle name="Normal" xfId="55"/>
    <cellStyle name="st15" xfId="56"/>
    <cellStyle name="xl26" xfId="57"/>
    <cellStyle name="xl28" xfId="58"/>
    <cellStyle name="xl29" xfId="59"/>
    <cellStyle name="xl31" xfId="60"/>
    <cellStyle name="xl35" xfId="61"/>
    <cellStyle name="xl36" xfId="62"/>
    <cellStyle name="xl37" xfId="63"/>
    <cellStyle name="xl38" xfId="64"/>
    <cellStyle name="xl40" xfId="65"/>
    <cellStyle name="xl41" xfId="66"/>
    <cellStyle name="xl46" xfId="67"/>
    <cellStyle name="xl61" xfId="68"/>
    <cellStyle name="xl64" xfId="69"/>
    <cellStyle name="xl70" xfId="70"/>
    <cellStyle name="xl79" xfId="71"/>
    <cellStyle name="xl83" xfId="72"/>
    <cellStyle name="Акцент1" xfId="73"/>
    <cellStyle name="Акцент1 2" xfId="74"/>
    <cellStyle name="Акцент2" xfId="75"/>
    <cellStyle name="Акцент2 2" xfId="76"/>
    <cellStyle name="Акцент3" xfId="77"/>
    <cellStyle name="Акцент3 2" xfId="78"/>
    <cellStyle name="Акцент4" xfId="79"/>
    <cellStyle name="Акцент4 2" xfId="80"/>
    <cellStyle name="Акцент5" xfId="81"/>
    <cellStyle name="Акцент5 2" xfId="82"/>
    <cellStyle name="Акцент6" xfId="83"/>
    <cellStyle name="Акцент6 2" xfId="84"/>
    <cellStyle name="Анна1" xfId="85"/>
    <cellStyle name="Анна2" xfId="86"/>
    <cellStyle name="Ввод " xfId="87"/>
    <cellStyle name="Ввод  2" xfId="88"/>
    <cellStyle name="Вывод" xfId="89"/>
    <cellStyle name="Вывод 2" xfId="90"/>
    <cellStyle name="Вычисление" xfId="91"/>
    <cellStyle name="Вычисление 2" xfId="92"/>
    <cellStyle name="Hyperlink" xfId="93"/>
    <cellStyle name="Currency" xfId="94"/>
    <cellStyle name="Currency [0]" xfId="95"/>
    <cellStyle name="Заголовок 1" xfId="96"/>
    <cellStyle name="Заголовок 2" xfId="97"/>
    <cellStyle name="Заголовок 3" xfId="98"/>
    <cellStyle name="Заголовок 4" xfId="99"/>
    <cellStyle name="Итог" xfId="100"/>
    <cellStyle name="Итог 2" xfId="101"/>
    <cellStyle name="Контрольная ячейка" xfId="102"/>
    <cellStyle name="Контрольная ячейка 2" xfId="103"/>
    <cellStyle name="Название" xfId="104"/>
    <cellStyle name="Нейтральный" xfId="105"/>
    <cellStyle name="Нейтральный 2" xfId="106"/>
    <cellStyle name="Обычный 10" xfId="107"/>
    <cellStyle name="Обычный 11" xfId="108"/>
    <cellStyle name="Обычный 15" xfId="109"/>
    <cellStyle name="Обычный 2" xfId="110"/>
    <cellStyle name="Обычный 2 2" xfId="111"/>
    <cellStyle name="Обычный 2 2 2" xfId="112"/>
    <cellStyle name="Обычный 2 2 3" xfId="113"/>
    <cellStyle name="Обычный 2 3" xfId="114"/>
    <cellStyle name="Обычный 3" xfId="115"/>
    <cellStyle name="Обычный 3 3" xfId="116"/>
    <cellStyle name="Обычный 4" xfId="117"/>
    <cellStyle name="Обычный 4 2" xfId="118"/>
    <cellStyle name="Обычный 4 2 2" xfId="119"/>
    <cellStyle name="Обычный 5" xfId="120"/>
    <cellStyle name="Обычный 5 2" xfId="121"/>
    <cellStyle name="Обычный 5 3" xfId="122"/>
    <cellStyle name="Обычный 6" xfId="123"/>
    <cellStyle name="Обычный 7" xfId="124"/>
    <cellStyle name="Обычный 7 2" xfId="125"/>
    <cellStyle name="Обычный 7 2 2" xfId="126"/>
    <cellStyle name="Обычный 8" xfId="127"/>
    <cellStyle name="Обычный 8 2" xfId="128"/>
    <cellStyle name="Обычный 8 2 2" xfId="129"/>
    <cellStyle name="Обычный 9" xfId="130"/>
    <cellStyle name="Followed Hyperlink" xfId="131"/>
    <cellStyle name="Плохой" xfId="132"/>
    <cellStyle name="Плохой 2" xfId="133"/>
    <cellStyle name="Пояснение" xfId="134"/>
    <cellStyle name="Пояснение 2" xfId="135"/>
    <cellStyle name="Примечание" xfId="136"/>
    <cellStyle name="Примечание 2" xfId="137"/>
    <cellStyle name="Percent" xfId="138"/>
    <cellStyle name="Процентный 2" xfId="139"/>
    <cellStyle name="Связанная ячейка" xfId="140"/>
    <cellStyle name="Связанная ячейка 2" xfId="141"/>
    <cellStyle name="Стиль 1" xfId="142"/>
    <cellStyle name="Текст предупреждения" xfId="143"/>
    <cellStyle name="Текст предупреждения 2" xfId="144"/>
    <cellStyle name="Comma" xfId="145"/>
    <cellStyle name="Comma [0]" xfId="146"/>
    <cellStyle name="Финансовый 10" xfId="147"/>
    <cellStyle name="Финансовый 11" xfId="148"/>
    <cellStyle name="Финансовый 12" xfId="149"/>
    <cellStyle name="Финансовый 12 2" xfId="150"/>
    <cellStyle name="Финансовый 12 3" xfId="151"/>
    <cellStyle name="Финансовый 12 4" xfId="152"/>
    <cellStyle name="Финансовый 13" xfId="153"/>
    <cellStyle name="Финансовый 14" xfId="154"/>
    <cellStyle name="Финансовый 14 2" xfId="155"/>
    <cellStyle name="Финансовый 15" xfId="156"/>
    <cellStyle name="Финансовый 16" xfId="157"/>
    <cellStyle name="Финансовый 17" xfId="158"/>
    <cellStyle name="Финансовый 2" xfId="159"/>
    <cellStyle name="Финансовый 2 2" xfId="160"/>
    <cellStyle name="Финансовый 2 3" xfId="161"/>
    <cellStyle name="Финансовый 2 4" xfId="162"/>
    <cellStyle name="Финансовый 3" xfId="163"/>
    <cellStyle name="Финансовый 4" xfId="164"/>
    <cellStyle name="Финансовый 5" xfId="165"/>
    <cellStyle name="Финансовый 6" xfId="166"/>
    <cellStyle name="Финансовый 7" xfId="167"/>
    <cellStyle name="Финансовый 7 2" xfId="168"/>
    <cellStyle name="Финансовый 7 2 2" xfId="169"/>
    <cellStyle name="Финансовый 7 2 3" xfId="170"/>
    <cellStyle name="Финансовый 7 2 4" xfId="171"/>
    <cellStyle name="Финансовый 7 2 5" xfId="172"/>
    <cellStyle name="Финансовый 8" xfId="173"/>
    <cellStyle name="Финансовый 9" xfId="174"/>
    <cellStyle name="Финансовый 9 2" xfId="175"/>
    <cellStyle name="Финансовый 9 2 2" xfId="176"/>
    <cellStyle name="Хороший" xfId="177"/>
    <cellStyle name="Хороший 2" xfId="1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1"/>
  <sheetViews>
    <sheetView tabSelected="1" view="pageBreakPreview" zoomScale="70" zoomScaleNormal="80" zoomScaleSheetLayoutView="70" zoomScalePageLayoutView="0" workbookViewId="0" topLeftCell="A29">
      <selection activeCell="A42" sqref="A42"/>
    </sheetView>
  </sheetViews>
  <sheetFormatPr defaultColWidth="9.140625" defaultRowHeight="12.75" outlineLevelRow="1"/>
  <cols>
    <col min="1" max="1" width="139.7109375" style="9" customWidth="1"/>
    <col min="2" max="2" width="45.140625" style="16" customWidth="1"/>
    <col min="3" max="3" width="26.7109375" style="15" customWidth="1"/>
    <col min="4" max="4" width="27.57421875" style="20" customWidth="1"/>
    <col min="5" max="16384" width="9.140625" style="10" customWidth="1"/>
  </cols>
  <sheetData>
    <row r="1" spans="1:3" ht="18">
      <c r="A1" s="162"/>
      <c r="B1" s="163"/>
      <c r="C1" s="162" t="s">
        <v>55</v>
      </c>
    </row>
    <row r="2" spans="1:3" ht="18">
      <c r="A2" s="162"/>
      <c r="B2" s="163"/>
      <c r="C2" s="162" t="s">
        <v>293</v>
      </c>
    </row>
    <row r="3" spans="1:3" ht="18">
      <c r="A3" s="164"/>
      <c r="B3" s="163"/>
      <c r="C3" s="164" t="s">
        <v>295</v>
      </c>
    </row>
    <row r="4" spans="1:3" ht="22.5" customHeight="1">
      <c r="A4" s="20"/>
      <c r="B4" s="163"/>
      <c r="C4" s="20"/>
    </row>
    <row r="5" spans="1:4" s="11" customFormat="1" ht="44.25" customHeight="1">
      <c r="A5" s="259" t="s">
        <v>296</v>
      </c>
      <c r="B5" s="259"/>
      <c r="C5" s="259"/>
      <c r="D5" s="21"/>
    </row>
    <row r="6" spans="1:4" s="11" customFormat="1" ht="21" customHeight="1">
      <c r="A6" s="163"/>
      <c r="B6" s="165"/>
      <c r="C6" s="162" t="s">
        <v>16</v>
      </c>
      <c r="D6" s="21"/>
    </row>
    <row r="7" spans="1:4" s="11" customFormat="1" ht="68.25" customHeight="1">
      <c r="A7" s="166" t="s">
        <v>85</v>
      </c>
      <c r="B7" s="166" t="s">
        <v>84</v>
      </c>
      <c r="C7" s="166" t="s">
        <v>25</v>
      </c>
      <c r="D7" s="21"/>
    </row>
    <row r="8" spans="1:4" s="11" customFormat="1" ht="18.75">
      <c r="A8" s="167">
        <v>1</v>
      </c>
      <c r="B8" s="167">
        <v>2</v>
      </c>
      <c r="C8" s="168">
        <v>3</v>
      </c>
      <c r="D8" s="21"/>
    </row>
    <row r="9" spans="1:4" s="12" customFormat="1" ht="18.75">
      <c r="A9" s="169" t="s">
        <v>5</v>
      </c>
      <c r="B9" s="170" t="s">
        <v>49</v>
      </c>
      <c r="C9" s="171">
        <f>C10+C28</f>
        <v>568110777.99</v>
      </c>
      <c r="D9" s="22"/>
    </row>
    <row r="10" spans="1:4" s="12" customFormat="1" ht="20.25" customHeight="1">
      <c r="A10" s="169" t="s">
        <v>6</v>
      </c>
      <c r="B10" s="170"/>
      <c r="C10" s="172">
        <f>C11+C13+C20+C26+C18</f>
        <v>504743320.26</v>
      </c>
      <c r="D10" s="28"/>
    </row>
    <row r="11" spans="1:4" s="13" customFormat="1" ht="24.75" customHeight="1">
      <c r="A11" s="173" t="s">
        <v>7</v>
      </c>
      <c r="B11" s="170" t="s">
        <v>33</v>
      </c>
      <c r="C11" s="172">
        <f>C12</f>
        <v>440680027.46999997</v>
      </c>
      <c r="D11" s="29"/>
    </row>
    <row r="12" spans="1:4" s="13" customFormat="1" ht="24.75" customHeight="1">
      <c r="A12" s="174" t="s">
        <v>308</v>
      </c>
      <c r="B12" s="175" t="s">
        <v>34</v>
      </c>
      <c r="C12" s="176">
        <v>440680027.46999997</v>
      </c>
      <c r="D12" s="29"/>
    </row>
    <row r="13" spans="1:4" s="14" customFormat="1" ht="27" customHeight="1">
      <c r="A13" s="177" t="s">
        <v>56</v>
      </c>
      <c r="B13" s="178" t="s">
        <v>309</v>
      </c>
      <c r="C13" s="171">
        <f>C14+C15+C16+C17</f>
        <v>880663.01</v>
      </c>
      <c r="D13" s="26"/>
    </row>
    <row r="14" spans="1:4" s="14" customFormat="1" ht="87" customHeight="1">
      <c r="A14" s="179" t="s">
        <v>302</v>
      </c>
      <c r="B14" s="180" t="s">
        <v>304</v>
      </c>
      <c r="C14" s="181">
        <v>456319.52</v>
      </c>
      <c r="D14" s="24"/>
    </row>
    <row r="15" spans="1:4" s="14" customFormat="1" ht="93" customHeight="1">
      <c r="A15" s="182" t="s">
        <v>294</v>
      </c>
      <c r="B15" s="231" t="s">
        <v>305</v>
      </c>
      <c r="C15" s="183">
        <v>2383.32</v>
      </c>
      <c r="D15" s="24"/>
    </row>
    <row r="16" spans="1:4" s="14" customFormat="1" ht="72.75" customHeight="1">
      <c r="A16" s="182" t="s">
        <v>281</v>
      </c>
      <c r="B16" s="231" t="s">
        <v>306</v>
      </c>
      <c r="C16" s="183">
        <v>471641.8</v>
      </c>
      <c r="D16" s="24"/>
    </row>
    <row r="17" spans="1:4" s="14" customFormat="1" ht="78" customHeight="1">
      <c r="A17" s="182" t="s">
        <v>303</v>
      </c>
      <c r="B17" s="231" t="s">
        <v>307</v>
      </c>
      <c r="C17" s="183">
        <v>-49681.63</v>
      </c>
      <c r="D17" s="24"/>
    </row>
    <row r="18" spans="1:4" s="14" customFormat="1" ht="18" customHeight="1" hidden="1" outlineLevel="1">
      <c r="A18" s="184" t="s">
        <v>36</v>
      </c>
      <c r="B18" s="185" t="s">
        <v>35</v>
      </c>
      <c r="C18" s="186">
        <f>C19</f>
        <v>0</v>
      </c>
      <c r="D18" s="24"/>
    </row>
    <row r="19" spans="1:4" s="14" customFormat="1" ht="15" customHeight="1" hidden="1" outlineLevel="1">
      <c r="A19" s="187" t="s">
        <v>37</v>
      </c>
      <c r="B19" s="227" t="s">
        <v>282</v>
      </c>
      <c r="C19" s="181">
        <v>0</v>
      </c>
      <c r="D19" s="24"/>
    </row>
    <row r="20" spans="1:4" s="14" customFormat="1" ht="18.75" collapsed="1">
      <c r="A20" s="188" t="s">
        <v>8</v>
      </c>
      <c r="B20" s="189" t="s">
        <v>38</v>
      </c>
      <c r="C20" s="190">
        <f>C21+C23</f>
        <v>63045029.78</v>
      </c>
      <c r="D20" s="24"/>
    </row>
    <row r="21" spans="1:4" s="14" customFormat="1" ht="18.75">
      <c r="A21" s="188" t="s">
        <v>310</v>
      </c>
      <c r="B21" s="189" t="s">
        <v>311</v>
      </c>
      <c r="C21" s="190">
        <f>C22</f>
        <v>10420355.13</v>
      </c>
      <c r="D21" s="24"/>
    </row>
    <row r="22" spans="1:4" s="11" customFormat="1" ht="36">
      <c r="A22" s="232" t="s">
        <v>58</v>
      </c>
      <c r="B22" s="221" t="s">
        <v>57</v>
      </c>
      <c r="C22" s="239">
        <v>10420355.13</v>
      </c>
      <c r="D22" s="27"/>
    </row>
    <row r="23" spans="1:4" s="11" customFormat="1" ht="18.75">
      <c r="A23" s="191" t="s">
        <v>9</v>
      </c>
      <c r="B23" s="192" t="s">
        <v>39</v>
      </c>
      <c r="C23" s="190">
        <f>C24+C25</f>
        <v>52624674.65</v>
      </c>
      <c r="D23" s="27"/>
    </row>
    <row r="24" spans="1:4" s="11" customFormat="1" ht="37.5">
      <c r="A24" s="174" t="s">
        <v>60</v>
      </c>
      <c r="B24" s="175" t="s">
        <v>59</v>
      </c>
      <c r="C24" s="193">
        <v>45331152.75</v>
      </c>
      <c r="D24" s="21"/>
    </row>
    <row r="25" spans="1:4" s="11" customFormat="1" ht="37.5">
      <c r="A25" s="194" t="s">
        <v>62</v>
      </c>
      <c r="B25" s="195" t="s">
        <v>61</v>
      </c>
      <c r="C25" s="193">
        <v>7293521.9</v>
      </c>
      <c r="D25" s="27"/>
    </row>
    <row r="26" spans="1:4" s="11" customFormat="1" ht="18.75">
      <c r="A26" s="191" t="s">
        <v>125</v>
      </c>
      <c r="B26" s="192" t="s">
        <v>127</v>
      </c>
      <c r="C26" s="190">
        <f>C27</f>
        <v>137600</v>
      </c>
      <c r="D26" s="21"/>
    </row>
    <row r="27" spans="1:4" s="11" customFormat="1" ht="75">
      <c r="A27" s="194" t="s">
        <v>126</v>
      </c>
      <c r="B27" s="195" t="s">
        <v>128</v>
      </c>
      <c r="C27" s="193">
        <v>137600</v>
      </c>
      <c r="D27" s="21"/>
    </row>
    <row r="28" spans="1:4" s="11" customFormat="1" ht="18.75">
      <c r="A28" s="191" t="s">
        <v>10</v>
      </c>
      <c r="B28" s="196"/>
      <c r="C28" s="190">
        <f>C29+C45+C48+C53+C59</f>
        <v>63367457.730000004</v>
      </c>
      <c r="D28" s="21"/>
    </row>
    <row r="29" spans="1:4" s="11" customFormat="1" ht="36">
      <c r="A29" s="233" t="s">
        <v>11</v>
      </c>
      <c r="B29" s="196" t="s">
        <v>40</v>
      </c>
      <c r="C29" s="171">
        <f>C30+C40+C43</f>
        <v>52777831.04</v>
      </c>
      <c r="D29" s="27"/>
    </row>
    <row r="30" spans="1:4" s="11" customFormat="1" ht="69.75" customHeight="1">
      <c r="A30" s="197" t="s">
        <v>51</v>
      </c>
      <c r="B30" s="196" t="s">
        <v>50</v>
      </c>
      <c r="C30" s="190">
        <f>C31+C34+C38+C42</f>
        <v>50387846.37</v>
      </c>
      <c r="D30" s="21"/>
    </row>
    <row r="31" spans="1:4" s="11" customFormat="1" ht="54">
      <c r="A31" s="177" t="s">
        <v>12</v>
      </c>
      <c r="B31" s="170" t="s">
        <v>52</v>
      </c>
      <c r="C31" s="172">
        <f>C32+C33</f>
        <v>32137925.59</v>
      </c>
      <c r="D31" s="21"/>
    </row>
    <row r="32" spans="1:4" s="11" customFormat="1" ht="75">
      <c r="A32" s="174" t="s">
        <v>64</v>
      </c>
      <c r="B32" s="175" t="s">
        <v>63</v>
      </c>
      <c r="C32" s="198">
        <v>32137925.59</v>
      </c>
      <c r="D32" s="21"/>
    </row>
    <row r="33" spans="1:4" s="11" customFormat="1" ht="18.75" hidden="1">
      <c r="A33" s="199"/>
      <c r="B33" s="200"/>
      <c r="C33" s="201"/>
      <c r="D33" s="21"/>
    </row>
    <row r="34" spans="1:4" s="11" customFormat="1" ht="75.75" customHeight="1">
      <c r="A34" s="173" t="s">
        <v>53</v>
      </c>
      <c r="B34" s="170" t="s">
        <v>41</v>
      </c>
      <c r="C34" s="172">
        <f>C35</f>
        <v>11667876.73</v>
      </c>
      <c r="D34" s="21"/>
    </row>
    <row r="35" spans="1:4" s="11" customFormat="1" ht="60.75" customHeight="1">
      <c r="A35" s="174" t="s">
        <v>66</v>
      </c>
      <c r="B35" s="175" t="s">
        <v>65</v>
      </c>
      <c r="C35" s="193">
        <v>11667876.73</v>
      </c>
      <c r="D35" s="21"/>
    </row>
    <row r="36" spans="1:4" s="13" customFormat="1" ht="48" customHeight="1" hidden="1">
      <c r="A36" s="191" t="s">
        <v>13</v>
      </c>
      <c r="B36" s="196" t="s">
        <v>42</v>
      </c>
      <c r="C36" s="190">
        <v>0</v>
      </c>
      <c r="D36" s="23"/>
    </row>
    <row r="37" spans="1:4" s="13" customFormat="1" ht="56.25" hidden="1">
      <c r="A37" s="174" t="s">
        <v>68</v>
      </c>
      <c r="B37" s="202" t="s">
        <v>67</v>
      </c>
      <c r="C37" s="193">
        <v>0</v>
      </c>
      <c r="D37" s="23"/>
    </row>
    <row r="38" spans="1:4" s="17" customFormat="1" ht="54" customHeight="1">
      <c r="A38" s="173" t="s">
        <v>133</v>
      </c>
      <c r="B38" s="170" t="s">
        <v>135</v>
      </c>
      <c r="C38" s="190">
        <f>C39</f>
        <v>2834424.65</v>
      </c>
      <c r="D38" s="23"/>
    </row>
    <row r="39" spans="1:4" s="17" customFormat="1" ht="50.25" customHeight="1">
      <c r="A39" s="194" t="s">
        <v>134</v>
      </c>
      <c r="B39" s="203" t="s">
        <v>136</v>
      </c>
      <c r="C39" s="193">
        <v>2834424.65</v>
      </c>
      <c r="D39" s="23"/>
    </row>
    <row r="40" spans="1:4" s="18" customFormat="1" ht="0.75" customHeight="1" hidden="1">
      <c r="A40" s="204" t="s">
        <v>14</v>
      </c>
      <c r="B40" s="205" t="s">
        <v>43</v>
      </c>
      <c r="C40" s="190">
        <f>C41</f>
        <v>0</v>
      </c>
      <c r="D40" s="21"/>
    </row>
    <row r="41" spans="1:4" s="18" customFormat="1" ht="24.75" customHeight="1" hidden="1">
      <c r="A41" s="174" t="s">
        <v>70</v>
      </c>
      <c r="B41" s="175" t="s">
        <v>69</v>
      </c>
      <c r="C41" s="193">
        <v>0</v>
      </c>
      <c r="D41" s="21"/>
    </row>
    <row r="42" spans="1:4" s="18" customFormat="1" ht="69.75" customHeight="1">
      <c r="A42" s="173" t="s">
        <v>283</v>
      </c>
      <c r="B42" s="170" t="s">
        <v>284</v>
      </c>
      <c r="C42" s="172">
        <v>3747619.4</v>
      </c>
      <c r="D42" s="21"/>
    </row>
    <row r="43" spans="1:4" s="11" customFormat="1" ht="72">
      <c r="A43" s="191" t="s">
        <v>54</v>
      </c>
      <c r="B43" s="196" t="s">
        <v>71</v>
      </c>
      <c r="C43" s="190">
        <f>C44</f>
        <v>2389984.67</v>
      </c>
      <c r="D43" s="21"/>
    </row>
    <row r="44" spans="1:4" s="11" customFormat="1" ht="56.25">
      <c r="A44" s="174" t="s">
        <v>73</v>
      </c>
      <c r="B44" s="175" t="s">
        <v>72</v>
      </c>
      <c r="C44" s="193">
        <v>2389984.67</v>
      </c>
      <c r="D44" s="21"/>
    </row>
    <row r="45" spans="1:4" s="11" customFormat="1" ht="17.25" customHeight="1" outlineLevel="1">
      <c r="A45" s="191" t="s">
        <v>330</v>
      </c>
      <c r="B45" s="196" t="s">
        <v>140</v>
      </c>
      <c r="C45" s="190">
        <f>C46</f>
        <v>1050123.1</v>
      </c>
      <c r="D45" s="21"/>
    </row>
    <row r="46" spans="1:4" s="11" customFormat="1" ht="21.75" customHeight="1" hidden="1" outlineLevel="1">
      <c r="A46" s="240" t="s">
        <v>331</v>
      </c>
      <c r="B46" s="234" t="s">
        <v>86</v>
      </c>
      <c r="C46" s="171">
        <f>C47</f>
        <v>1050123.1</v>
      </c>
      <c r="D46" s="21"/>
    </row>
    <row r="47" spans="1:4" s="11" customFormat="1" ht="24.75" customHeight="1" outlineLevel="1">
      <c r="A47" s="206" t="s">
        <v>129</v>
      </c>
      <c r="B47" s="207" t="s">
        <v>130</v>
      </c>
      <c r="C47" s="181">
        <v>1050123.1</v>
      </c>
      <c r="D47" s="21"/>
    </row>
    <row r="48" spans="1:4" s="11" customFormat="1" ht="18.75">
      <c r="A48" s="208" t="s">
        <v>3</v>
      </c>
      <c r="B48" s="209" t="s">
        <v>44</v>
      </c>
      <c r="C48" s="190">
        <f>C49</f>
        <v>4844719.13</v>
      </c>
      <c r="D48" s="21"/>
    </row>
    <row r="49" spans="1:4" s="11" customFormat="1" ht="36" outlineLevel="1">
      <c r="A49" s="233" t="s">
        <v>312</v>
      </c>
      <c r="B49" s="234" t="s">
        <v>313</v>
      </c>
      <c r="C49" s="235">
        <f>C50+C51+C52</f>
        <v>4844719.13</v>
      </c>
      <c r="D49" s="21"/>
    </row>
    <row r="50" spans="1:4" s="14" customFormat="1" ht="37.5">
      <c r="A50" s="210" t="s">
        <v>75</v>
      </c>
      <c r="B50" s="212" t="s">
        <v>74</v>
      </c>
      <c r="C50" s="211">
        <v>1418569.28</v>
      </c>
      <c r="D50" s="24"/>
    </row>
    <row r="51" spans="1:4" s="11" customFormat="1" ht="37.5" outlineLevel="1">
      <c r="A51" s="210" t="s">
        <v>77</v>
      </c>
      <c r="B51" s="212" t="s">
        <v>76</v>
      </c>
      <c r="C51" s="193">
        <v>27478.15</v>
      </c>
      <c r="D51" s="21"/>
    </row>
    <row r="52" spans="1:4" s="11" customFormat="1" ht="20.25" customHeight="1" outlineLevel="1">
      <c r="A52" s="210" t="s">
        <v>286</v>
      </c>
      <c r="B52" s="212" t="s">
        <v>285</v>
      </c>
      <c r="C52" s="193">
        <v>3398671.7</v>
      </c>
      <c r="D52" s="21"/>
    </row>
    <row r="53" spans="1:4" s="11" customFormat="1" ht="23.25" customHeight="1">
      <c r="A53" s="191" t="s">
        <v>26</v>
      </c>
      <c r="B53" s="192" t="s">
        <v>45</v>
      </c>
      <c r="C53" s="190">
        <f>SUM(C54:C58)</f>
        <v>2479874.46</v>
      </c>
      <c r="D53" s="21"/>
    </row>
    <row r="54" spans="1:4" s="11" customFormat="1" ht="39" customHeight="1">
      <c r="A54" s="194" t="s">
        <v>287</v>
      </c>
      <c r="B54" s="195" t="s">
        <v>142</v>
      </c>
      <c r="C54" s="193">
        <v>113243.49</v>
      </c>
      <c r="D54" s="21"/>
    </row>
    <row r="55" spans="1:4" s="11" customFormat="1" ht="104.25" customHeight="1">
      <c r="A55" s="194" t="s">
        <v>333</v>
      </c>
      <c r="B55" s="195" t="s">
        <v>332</v>
      </c>
      <c r="C55" s="193">
        <v>600</v>
      </c>
      <c r="D55" s="21"/>
    </row>
    <row r="56" spans="1:4" s="11" customFormat="1" ht="54.75" customHeight="1">
      <c r="A56" s="194" t="s">
        <v>447</v>
      </c>
      <c r="B56" s="203" t="s">
        <v>446</v>
      </c>
      <c r="C56" s="193">
        <v>36116.28</v>
      </c>
      <c r="D56" s="21"/>
    </row>
    <row r="57" spans="1:4" s="11" customFormat="1" ht="45" customHeight="1">
      <c r="A57" s="215" t="s">
        <v>288</v>
      </c>
      <c r="B57" s="195" t="s">
        <v>289</v>
      </c>
      <c r="C57" s="181">
        <v>72900</v>
      </c>
      <c r="D57" s="21"/>
    </row>
    <row r="58" spans="1:4" s="11" customFormat="1" ht="56.25">
      <c r="A58" s="213" t="s">
        <v>143</v>
      </c>
      <c r="B58" s="212" t="s">
        <v>141</v>
      </c>
      <c r="C58" s="193">
        <v>2257014.69</v>
      </c>
      <c r="D58" s="21"/>
    </row>
    <row r="59" spans="1:4" s="11" customFormat="1" ht="18.75">
      <c r="A59" s="214" t="s">
        <v>27</v>
      </c>
      <c r="B59" s="170" t="s">
        <v>46</v>
      </c>
      <c r="C59" s="190">
        <f>C60+C61</f>
        <v>2214910</v>
      </c>
      <c r="D59" s="21"/>
    </row>
    <row r="60" spans="1:4" s="11" customFormat="1" ht="18.75">
      <c r="A60" s="210" t="s">
        <v>290</v>
      </c>
      <c r="B60" s="175" t="s">
        <v>144</v>
      </c>
      <c r="C60" s="193">
        <v>2015400</v>
      </c>
      <c r="D60" s="21"/>
    </row>
    <row r="61" spans="1:4" s="11" customFormat="1" ht="18.75">
      <c r="A61" s="210" t="s">
        <v>291</v>
      </c>
      <c r="B61" s="175" t="s">
        <v>292</v>
      </c>
      <c r="C61" s="193">
        <v>199510</v>
      </c>
      <c r="D61" s="21"/>
    </row>
    <row r="62" spans="1:4" s="11" customFormat="1" ht="23.25" customHeight="1">
      <c r="A62" s="214" t="s">
        <v>17</v>
      </c>
      <c r="B62" s="170" t="s">
        <v>131</v>
      </c>
      <c r="C62" s="190">
        <f>C63+C70+C74+C68+C72</f>
        <v>588415087.35</v>
      </c>
      <c r="D62" s="21"/>
    </row>
    <row r="63" spans="1:4" s="11" customFormat="1" ht="21" customHeight="1">
      <c r="A63" s="214" t="s">
        <v>314</v>
      </c>
      <c r="B63" s="170" t="s">
        <v>47</v>
      </c>
      <c r="C63" s="190">
        <f>SUM(C64:C67)</f>
        <v>177056940.96</v>
      </c>
      <c r="D63" s="21"/>
    </row>
    <row r="64" spans="1:4" s="11" customFormat="1" ht="37.5" outlineLevel="1">
      <c r="A64" s="210" t="s">
        <v>145</v>
      </c>
      <c r="B64" s="175" t="s">
        <v>137</v>
      </c>
      <c r="C64" s="181">
        <v>4452363.95</v>
      </c>
      <c r="D64" s="21"/>
    </row>
    <row r="65" spans="1:4" s="11" customFormat="1" ht="18.75" outlineLevel="1">
      <c r="A65" s="215" t="s">
        <v>315</v>
      </c>
      <c r="B65" s="195" t="s">
        <v>138</v>
      </c>
      <c r="C65" s="181">
        <v>6000000</v>
      </c>
      <c r="D65" s="21"/>
    </row>
    <row r="66" spans="1:4" s="11" customFormat="1" ht="56.25">
      <c r="A66" s="215" t="s">
        <v>316</v>
      </c>
      <c r="B66" s="195" t="s">
        <v>318</v>
      </c>
      <c r="C66" s="181">
        <v>5745659.6</v>
      </c>
      <c r="D66" s="21"/>
    </row>
    <row r="67" spans="1:3" ht="18.75">
      <c r="A67" s="213" t="s">
        <v>317</v>
      </c>
      <c r="B67" s="212" t="s">
        <v>319</v>
      </c>
      <c r="C67" s="198">
        <v>160858917.41</v>
      </c>
    </row>
    <row r="68" spans="1:3" ht="18">
      <c r="A68" s="208" t="s">
        <v>320</v>
      </c>
      <c r="B68" s="209" t="s">
        <v>323</v>
      </c>
      <c r="C68" s="172">
        <f>C69</f>
        <v>4399302.08</v>
      </c>
    </row>
    <row r="69" spans="1:3" ht="56.25">
      <c r="A69" s="213" t="s">
        <v>321</v>
      </c>
      <c r="B69" s="212" t="s">
        <v>322</v>
      </c>
      <c r="C69" s="198">
        <v>4399302.08</v>
      </c>
    </row>
    <row r="70" spans="1:3" ht="18">
      <c r="A70" s="216" t="s">
        <v>48</v>
      </c>
      <c r="B70" s="217" t="s">
        <v>448</v>
      </c>
      <c r="C70" s="190">
        <f>C71</f>
        <v>404966407</v>
      </c>
    </row>
    <row r="71" spans="1:3" ht="16.5" customHeight="1">
      <c r="A71" s="218" t="s">
        <v>78</v>
      </c>
      <c r="B71" s="219" t="s">
        <v>146</v>
      </c>
      <c r="C71" s="193">
        <v>404966407</v>
      </c>
    </row>
    <row r="72" spans="1:3" ht="69" customHeight="1">
      <c r="A72" s="236" t="s">
        <v>324</v>
      </c>
      <c r="B72" s="238" t="s">
        <v>326</v>
      </c>
      <c r="C72" s="190">
        <f>C73</f>
        <v>3092933.88</v>
      </c>
    </row>
    <row r="73" spans="1:3" ht="39" customHeight="1">
      <c r="A73" s="237" t="s">
        <v>325</v>
      </c>
      <c r="B73" s="219" t="s">
        <v>327</v>
      </c>
      <c r="C73" s="193">
        <v>3092933.88</v>
      </c>
    </row>
    <row r="74" spans="1:3" ht="36">
      <c r="A74" s="177" t="s">
        <v>88</v>
      </c>
      <c r="B74" s="170" t="s">
        <v>87</v>
      </c>
      <c r="C74" s="190">
        <f>C75+C76</f>
        <v>-1100496.57</v>
      </c>
    </row>
    <row r="75" spans="1:3" ht="36">
      <c r="A75" s="220" t="s">
        <v>124</v>
      </c>
      <c r="B75" s="221" t="s">
        <v>139</v>
      </c>
      <c r="C75" s="222">
        <v>-1090039.82</v>
      </c>
    </row>
    <row r="76" spans="1:4" s="19" customFormat="1" ht="37.5">
      <c r="A76" s="223" t="s">
        <v>328</v>
      </c>
      <c r="B76" s="175" t="s">
        <v>329</v>
      </c>
      <c r="C76" s="193">
        <v>-10456.75</v>
      </c>
      <c r="D76" s="25"/>
    </row>
    <row r="77" spans="1:3" ht="27.75" customHeight="1">
      <c r="A77" s="177" t="s">
        <v>18</v>
      </c>
      <c r="B77" s="224"/>
      <c r="C77" s="190">
        <f>C62+C9</f>
        <v>1156525865.3400002</v>
      </c>
    </row>
    <row r="78" spans="1:3" ht="18">
      <c r="A78" s="163"/>
      <c r="B78" s="225"/>
      <c r="C78" s="226"/>
    </row>
    <row r="79" ht="18" hidden="1" outlineLevel="1">
      <c r="C79" s="40">
        <v>770773401.91</v>
      </c>
    </row>
    <row r="80" ht="18" hidden="1" outlineLevel="1">
      <c r="C80" s="40">
        <f>C77-C79</f>
        <v>385752463.4300002</v>
      </c>
    </row>
    <row r="81" spans="2:3" ht="18" hidden="1" outlineLevel="1">
      <c r="B81" s="43" t="s">
        <v>265</v>
      </c>
      <c r="C81" s="44">
        <f>C79-'прил 3 Расходы'!C44</f>
        <v>769785962.4499999</v>
      </c>
    </row>
    <row r="82" ht="18" collapsed="1"/>
  </sheetData>
  <sheetProtection/>
  <mergeCells count="1">
    <mergeCell ref="A5:C5"/>
  </mergeCells>
  <printOptions/>
  <pageMargins left="0.7086614173228347" right="0.31496062992125984" top="0.5118110236220472" bottom="0.5118110236220472" header="0.31496062992125984" footer="0.31496062992125984"/>
  <pageSetup fitToHeight="0" fitToWidth="1"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9"/>
  <sheetViews>
    <sheetView view="pageBreakPreview" zoomScale="60" zoomScaleNormal="90" zoomScalePageLayoutView="0" workbookViewId="0" topLeftCell="A4">
      <selection activeCell="A134" sqref="A134"/>
    </sheetView>
  </sheetViews>
  <sheetFormatPr defaultColWidth="9.140625" defaultRowHeight="12.75" outlineLevelRow="1" outlineLevelCol="1"/>
  <cols>
    <col min="1" max="1" width="80.28125" style="34" customWidth="1"/>
    <col min="2" max="2" width="9.140625" style="34" customWidth="1"/>
    <col min="3" max="3" width="7.28125" style="34" customWidth="1"/>
    <col min="4" max="4" width="6.140625" style="34" customWidth="1"/>
    <col min="5" max="5" width="16.8515625" style="34" customWidth="1"/>
    <col min="6" max="6" width="8.28125" style="34" customWidth="1"/>
    <col min="7" max="7" width="19.421875" style="34" customWidth="1"/>
    <col min="8" max="8" width="17.7109375" style="34" hidden="1" customWidth="1" outlineLevel="1" collapsed="1"/>
    <col min="9" max="9" width="16.421875" style="34" hidden="1" customWidth="1" outlineLevel="1"/>
    <col min="10" max="10" width="9.140625" style="34" customWidth="1" collapsed="1"/>
    <col min="11" max="11" width="13.421875" style="34" customWidth="1"/>
    <col min="12" max="16384" width="9.140625" style="34" customWidth="1"/>
  </cols>
  <sheetData>
    <row r="1" ht="15" customHeight="1" hidden="1" outlineLevel="1">
      <c r="G1" s="35"/>
    </row>
    <row r="2" ht="12.75" hidden="1" outlineLevel="1">
      <c r="G2" s="35"/>
    </row>
    <row r="3" ht="12.75" hidden="1" outlineLevel="1"/>
    <row r="4" spans="1:7" ht="42" customHeight="1" collapsed="1">
      <c r="A4" s="260" t="s">
        <v>297</v>
      </c>
      <c r="B4" s="260"/>
      <c r="C4" s="260"/>
      <c r="D4" s="260"/>
      <c r="E4" s="260"/>
      <c r="F4" s="260"/>
      <c r="G4" s="260"/>
    </row>
    <row r="5" spans="1:7" ht="38.25" customHeight="1">
      <c r="A5" s="261" t="s">
        <v>298</v>
      </c>
      <c r="B5" s="261"/>
      <c r="C5" s="261"/>
      <c r="D5" s="261"/>
      <c r="E5" s="261"/>
      <c r="F5" s="261"/>
      <c r="G5" s="261"/>
    </row>
    <row r="6" spans="1:7" ht="18" customHeight="1">
      <c r="A6" s="262" t="s">
        <v>16</v>
      </c>
      <c r="B6" s="262"/>
      <c r="C6" s="262"/>
      <c r="D6" s="262"/>
      <c r="E6" s="262"/>
      <c r="F6" s="262"/>
      <c r="G6" s="262"/>
    </row>
    <row r="7" spans="1:9" ht="22.5" customHeight="1">
      <c r="A7" s="45" t="s">
        <v>79</v>
      </c>
      <c r="B7" s="45" t="s">
        <v>148</v>
      </c>
      <c r="C7" s="45" t="s">
        <v>149</v>
      </c>
      <c r="D7" s="45" t="s">
        <v>150</v>
      </c>
      <c r="E7" s="45" t="s">
        <v>82</v>
      </c>
      <c r="F7" s="45" t="s">
        <v>80</v>
      </c>
      <c r="G7" s="46" t="s">
        <v>25</v>
      </c>
      <c r="H7" s="41">
        <f>H9+H20+H198+H207+H278</f>
        <v>997864976.43</v>
      </c>
      <c r="I7" s="41">
        <f>H7-H8</f>
        <v>0</v>
      </c>
    </row>
    <row r="8" spans="1:10" ht="19.5" customHeight="1">
      <c r="A8" s="47" t="s">
        <v>151</v>
      </c>
      <c r="B8" s="45" t="s">
        <v>147</v>
      </c>
      <c r="C8" s="45" t="s">
        <v>147</v>
      </c>
      <c r="D8" s="45" t="s">
        <v>147</v>
      </c>
      <c r="E8" s="45" t="s">
        <v>147</v>
      </c>
      <c r="F8" s="45" t="s">
        <v>147</v>
      </c>
      <c r="G8" s="48">
        <f>G9+G20+G196+G206</f>
        <v>991730675.2199999</v>
      </c>
      <c r="H8" s="36">
        <v>997864976.43</v>
      </c>
      <c r="I8" s="36">
        <f>G8-H8</f>
        <v>-6134301.210000038</v>
      </c>
      <c r="J8" s="36"/>
    </row>
    <row r="9" spans="1:10" ht="16.5" customHeight="1">
      <c r="A9" s="49" t="s">
        <v>4</v>
      </c>
      <c r="B9" s="50" t="s">
        <v>15</v>
      </c>
      <c r="C9" s="50" t="s">
        <v>147</v>
      </c>
      <c r="D9" s="50" t="s">
        <v>147</v>
      </c>
      <c r="E9" s="50" t="s">
        <v>147</v>
      </c>
      <c r="F9" s="50" t="s">
        <v>147</v>
      </c>
      <c r="G9" s="152">
        <f>G10</f>
        <v>5390170.88</v>
      </c>
      <c r="H9" s="36">
        <v>4103550.9</v>
      </c>
      <c r="I9" s="36">
        <f>G9-H9</f>
        <v>1286619.98</v>
      </c>
      <c r="J9" s="36"/>
    </row>
    <row r="10" spans="1:10" ht="12.75">
      <c r="A10" s="51" t="s">
        <v>152</v>
      </c>
      <c r="B10" s="52" t="s">
        <v>15</v>
      </c>
      <c r="C10" s="52" t="s">
        <v>153</v>
      </c>
      <c r="D10" s="52" t="s">
        <v>147</v>
      </c>
      <c r="E10" s="52" t="s">
        <v>147</v>
      </c>
      <c r="F10" s="52" t="s">
        <v>147</v>
      </c>
      <c r="G10" s="53">
        <f>G11</f>
        <v>5390170.88</v>
      </c>
      <c r="H10" s="36"/>
      <c r="I10" s="36"/>
      <c r="J10" s="36"/>
    </row>
    <row r="11" spans="1:10" ht="38.25">
      <c r="A11" s="51" t="s">
        <v>154</v>
      </c>
      <c r="B11" s="52" t="s">
        <v>15</v>
      </c>
      <c r="C11" s="52" t="s">
        <v>153</v>
      </c>
      <c r="D11" s="52" t="s">
        <v>155</v>
      </c>
      <c r="E11" s="52" t="s">
        <v>147</v>
      </c>
      <c r="F11" s="52" t="s">
        <v>147</v>
      </c>
      <c r="G11" s="53">
        <f>G12</f>
        <v>5390170.88</v>
      </c>
      <c r="H11" s="36"/>
      <c r="I11" s="36"/>
      <c r="J11" s="36"/>
    </row>
    <row r="12" spans="1:10" ht="12.75">
      <c r="A12" s="51" t="s">
        <v>156</v>
      </c>
      <c r="B12" s="52" t="s">
        <v>15</v>
      </c>
      <c r="C12" s="52" t="s">
        <v>153</v>
      </c>
      <c r="D12" s="52" t="s">
        <v>155</v>
      </c>
      <c r="E12" s="52" t="s">
        <v>157</v>
      </c>
      <c r="F12" s="52" t="s">
        <v>147</v>
      </c>
      <c r="G12" s="53">
        <f>G13</f>
        <v>5390170.88</v>
      </c>
      <c r="H12" s="36"/>
      <c r="I12" s="36"/>
      <c r="J12" s="36"/>
    </row>
    <row r="13" spans="1:10" ht="25.5">
      <c r="A13" s="51" t="s">
        <v>158</v>
      </c>
      <c r="B13" s="52" t="s">
        <v>15</v>
      </c>
      <c r="C13" s="52" t="s">
        <v>153</v>
      </c>
      <c r="D13" s="52" t="s">
        <v>155</v>
      </c>
      <c r="E13" s="52" t="s">
        <v>159</v>
      </c>
      <c r="F13" s="52" t="s">
        <v>147</v>
      </c>
      <c r="G13" s="53">
        <f>G14+G17</f>
        <v>5390170.88</v>
      </c>
      <c r="H13" s="36"/>
      <c r="I13" s="36"/>
      <c r="J13" s="36"/>
    </row>
    <row r="14" spans="1:10" ht="12.75">
      <c r="A14" s="54" t="s">
        <v>160</v>
      </c>
      <c r="B14" s="55" t="s">
        <v>15</v>
      </c>
      <c r="C14" s="55" t="s">
        <v>153</v>
      </c>
      <c r="D14" s="55" t="s">
        <v>155</v>
      </c>
      <c r="E14" s="55" t="s">
        <v>161</v>
      </c>
      <c r="F14" s="55" t="s">
        <v>147</v>
      </c>
      <c r="G14" s="56">
        <f>G15+G16</f>
        <v>5059546.88</v>
      </c>
      <c r="H14" s="36"/>
      <c r="I14" s="36"/>
      <c r="J14" s="36"/>
    </row>
    <row r="15" spans="1:10" ht="38.25">
      <c r="A15" s="57" t="s">
        <v>334</v>
      </c>
      <c r="B15" s="58" t="s">
        <v>15</v>
      </c>
      <c r="C15" s="58" t="s">
        <v>153</v>
      </c>
      <c r="D15" s="58" t="s">
        <v>155</v>
      </c>
      <c r="E15" s="58" t="s">
        <v>161</v>
      </c>
      <c r="F15" s="58" t="s">
        <v>19</v>
      </c>
      <c r="G15" s="59">
        <v>4835006.88</v>
      </c>
      <c r="H15" s="36"/>
      <c r="I15" s="36"/>
      <c r="J15" s="36"/>
    </row>
    <row r="16" spans="1:10" ht="25.5">
      <c r="A16" s="57" t="s">
        <v>249</v>
      </c>
      <c r="B16" s="58" t="s">
        <v>15</v>
      </c>
      <c r="C16" s="58" t="s">
        <v>153</v>
      </c>
      <c r="D16" s="58" t="s">
        <v>155</v>
      </c>
      <c r="E16" s="58" t="s">
        <v>161</v>
      </c>
      <c r="F16" s="58" t="s">
        <v>20</v>
      </c>
      <c r="G16" s="59">
        <v>224540</v>
      </c>
      <c r="H16" s="36"/>
      <c r="I16" s="36"/>
      <c r="J16" s="36"/>
    </row>
    <row r="17" spans="1:10" ht="12.75">
      <c r="A17" s="54" t="s">
        <v>162</v>
      </c>
      <c r="B17" s="55" t="s">
        <v>15</v>
      </c>
      <c r="C17" s="55" t="s">
        <v>153</v>
      </c>
      <c r="D17" s="55" t="s">
        <v>155</v>
      </c>
      <c r="E17" s="55" t="s">
        <v>163</v>
      </c>
      <c r="F17" s="55" t="s">
        <v>147</v>
      </c>
      <c r="G17" s="56">
        <f>G18+G19</f>
        <v>330624</v>
      </c>
      <c r="H17" s="36"/>
      <c r="I17" s="36"/>
      <c r="J17" s="36"/>
    </row>
    <row r="18" spans="1:10" ht="38.25">
      <c r="A18" s="57" t="s">
        <v>334</v>
      </c>
      <c r="B18" s="58" t="s">
        <v>15</v>
      </c>
      <c r="C18" s="58" t="s">
        <v>153</v>
      </c>
      <c r="D18" s="58" t="s">
        <v>155</v>
      </c>
      <c r="E18" s="58" t="s">
        <v>163</v>
      </c>
      <c r="F18" s="58" t="s">
        <v>19</v>
      </c>
      <c r="G18" s="59">
        <v>198324</v>
      </c>
      <c r="H18" s="36"/>
      <c r="I18" s="36"/>
      <c r="J18" s="36"/>
    </row>
    <row r="19" spans="1:10" ht="25.5">
      <c r="A19" s="57" t="s">
        <v>249</v>
      </c>
      <c r="B19" s="58" t="s">
        <v>15</v>
      </c>
      <c r="C19" s="58" t="s">
        <v>153</v>
      </c>
      <c r="D19" s="58" t="s">
        <v>155</v>
      </c>
      <c r="E19" s="58" t="s">
        <v>163</v>
      </c>
      <c r="F19" s="58" t="s">
        <v>20</v>
      </c>
      <c r="G19" s="59">
        <v>132300</v>
      </c>
      <c r="H19" s="36"/>
      <c r="I19" s="36"/>
      <c r="J19" s="36"/>
    </row>
    <row r="20" spans="1:11" ht="25.5" customHeight="1">
      <c r="A20" s="49" t="s">
        <v>164</v>
      </c>
      <c r="B20" s="50" t="s">
        <v>15</v>
      </c>
      <c r="C20" s="50" t="s">
        <v>147</v>
      </c>
      <c r="D20" s="50" t="s">
        <v>147</v>
      </c>
      <c r="E20" s="50" t="s">
        <v>147</v>
      </c>
      <c r="F20" s="50" t="s">
        <v>147</v>
      </c>
      <c r="G20" s="152">
        <f>G21+G78+G95+G118+G145+G184+G190+G133+G139+G178</f>
        <v>422121472.18999994</v>
      </c>
      <c r="H20" s="37">
        <v>351669932.42</v>
      </c>
      <c r="I20" s="36">
        <f>G20-H20</f>
        <v>70451539.76999992</v>
      </c>
      <c r="J20" s="37"/>
      <c r="K20" s="35"/>
    </row>
    <row r="21" spans="1:10" ht="12.75">
      <c r="A21" s="51" t="s">
        <v>152</v>
      </c>
      <c r="B21" s="52" t="s">
        <v>15</v>
      </c>
      <c r="C21" s="52" t="s">
        <v>153</v>
      </c>
      <c r="D21" s="52" t="s">
        <v>147</v>
      </c>
      <c r="E21" s="52" t="s">
        <v>147</v>
      </c>
      <c r="F21" s="52" t="s">
        <v>147</v>
      </c>
      <c r="G21" s="53">
        <f>G22+G29+G49+G56+G43</f>
        <v>192439552.81</v>
      </c>
      <c r="H21" s="37"/>
      <c r="I21" s="37"/>
      <c r="J21" s="37"/>
    </row>
    <row r="22" spans="1:10" ht="14.25" customHeight="1">
      <c r="A22" s="51" t="s">
        <v>165</v>
      </c>
      <c r="B22" s="52" t="s">
        <v>15</v>
      </c>
      <c r="C22" s="52" t="s">
        <v>153</v>
      </c>
      <c r="D22" s="52" t="s">
        <v>166</v>
      </c>
      <c r="E22" s="52" t="s">
        <v>147</v>
      </c>
      <c r="F22" s="52" t="s">
        <v>147</v>
      </c>
      <c r="G22" s="53">
        <f>G23</f>
        <v>7968002.04</v>
      </c>
      <c r="H22" s="37"/>
      <c r="I22" s="37"/>
      <c r="J22" s="37"/>
    </row>
    <row r="23" spans="1:10" ht="12.75">
      <c r="A23" s="51" t="s">
        <v>156</v>
      </c>
      <c r="B23" s="52" t="s">
        <v>15</v>
      </c>
      <c r="C23" s="52" t="s">
        <v>153</v>
      </c>
      <c r="D23" s="52" t="s">
        <v>166</v>
      </c>
      <c r="E23" s="52" t="s">
        <v>157</v>
      </c>
      <c r="F23" s="52" t="s">
        <v>147</v>
      </c>
      <c r="G23" s="53">
        <f>G24</f>
        <v>7968002.04</v>
      </c>
      <c r="H23" s="37"/>
      <c r="I23" s="37"/>
      <c r="J23" s="37"/>
    </row>
    <row r="24" spans="1:10" ht="25.5">
      <c r="A24" s="51" t="s">
        <v>158</v>
      </c>
      <c r="B24" s="52" t="s">
        <v>15</v>
      </c>
      <c r="C24" s="52" t="s">
        <v>153</v>
      </c>
      <c r="D24" s="52" t="s">
        <v>166</v>
      </c>
      <c r="E24" s="52" t="s">
        <v>159</v>
      </c>
      <c r="F24" s="52" t="s">
        <v>147</v>
      </c>
      <c r="G24" s="53">
        <f>G25</f>
        <v>7968002.04</v>
      </c>
      <c r="H24" s="37"/>
      <c r="I24" s="37"/>
      <c r="J24" s="37"/>
    </row>
    <row r="25" spans="1:10" ht="12.75">
      <c r="A25" s="54" t="s">
        <v>167</v>
      </c>
      <c r="B25" s="55" t="s">
        <v>15</v>
      </c>
      <c r="C25" s="55" t="s">
        <v>153</v>
      </c>
      <c r="D25" s="55" t="s">
        <v>166</v>
      </c>
      <c r="E25" s="55" t="s">
        <v>168</v>
      </c>
      <c r="F25" s="55" t="s">
        <v>147</v>
      </c>
      <c r="G25" s="242">
        <f>G26+G28+G27</f>
        <v>7968002.04</v>
      </c>
      <c r="H25" s="37"/>
      <c r="I25" s="37"/>
      <c r="J25" s="37"/>
    </row>
    <row r="26" spans="1:10" ht="38.25">
      <c r="A26" s="57" t="s">
        <v>334</v>
      </c>
      <c r="B26" s="58" t="s">
        <v>15</v>
      </c>
      <c r="C26" s="58" t="s">
        <v>153</v>
      </c>
      <c r="D26" s="58" t="s">
        <v>166</v>
      </c>
      <c r="E26" s="58" t="s">
        <v>168</v>
      </c>
      <c r="F26" s="228" t="s">
        <v>19</v>
      </c>
      <c r="G26" s="243">
        <v>7510420.79</v>
      </c>
      <c r="H26" s="37"/>
      <c r="I26" s="37"/>
      <c r="J26" s="37"/>
    </row>
    <row r="27" spans="1:10" ht="25.5">
      <c r="A27" s="57" t="s">
        <v>249</v>
      </c>
      <c r="B27" s="58" t="s">
        <v>15</v>
      </c>
      <c r="C27" s="58" t="s">
        <v>153</v>
      </c>
      <c r="D27" s="58" t="s">
        <v>166</v>
      </c>
      <c r="E27" s="58" t="s">
        <v>168</v>
      </c>
      <c r="F27" s="228">
        <v>200</v>
      </c>
      <c r="G27" s="243">
        <v>116400</v>
      </c>
      <c r="H27" s="37"/>
      <c r="I27" s="37"/>
      <c r="J27" s="37"/>
    </row>
    <row r="28" spans="1:10" ht="12.75">
      <c r="A28" s="57" t="s">
        <v>266</v>
      </c>
      <c r="B28" s="58" t="s">
        <v>15</v>
      </c>
      <c r="C28" s="58" t="s">
        <v>153</v>
      </c>
      <c r="D28" s="58" t="s">
        <v>166</v>
      </c>
      <c r="E28" s="58" t="s">
        <v>168</v>
      </c>
      <c r="F28" s="228">
        <v>300</v>
      </c>
      <c r="G28" s="230">
        <v>341181.25</v>
      </c>
      <c r="H28" s="37"/>
      <c r="I28" s="37"/>
      <c r="J28" s="37"/>
    </row>
    <row r="29" spans="1:10" ht="38.25">
      <c r="A29" s="51" t="s">
        <v>169</v>
      </c>
      <c r="B29" s="52" t="s">
        <v>15</v>
      </c>
      <c r="C29" s="52" t="s">
        <v>153</v>
      </c>
      <c r="D29" s="52" t="s">
        <v>170</v>
      </c>
      <c r="E29" s="52" t="s">
        <v>147</v>
      </c>
      <c r="F29" s="52" t="s">
        <v>147</v>
      </c>
      <c r="G29" s="229">
        <f>G30+G35</f>
        <v>163598057.47</v>
      </c>
      <c r="H29" s="37"/>
      <c r="I29" s="37"/>
      <c r="J29" s="37"/>
    </row>
    <row r="30" spans="1:10" ht="12.75">
      <c r="A30" s="51" t="s">
        <v>171</v>
      </c>
      <c r="B30" s="52" t="s">
        <v>15</v>
      </c>
      <c r="C30" s="52" t="s">
        <v>153</v>
      </c>
      <c r="D30" s="52" t="s">
        <v>170</v>
      </c>
      <c r="E30" s="52" t="s">
        <v>394</v>
      </c>
      <c r="F30" s="52" t="s">
        <v>147</v>
      </c>
      <c r="G30" s="53">
        <f>G31</f>
        <v>666304.25</v>
      </c>
      <c r="H30" s="37"/>
      <c r="I30" s="37"/>
      <c r="J30" s="37"/>
    </row>
    <row r="31" spans="1:10" ht="12.75">
      <c r="A31" s="51" t="s">
        <v>337</v>
      </c>
      <c r="B31" s="52" t="s">
        <v>15</v>
      </c>
      <c r="C31" s="52" t="s">
        <v>153</v>
      </c>
      <c r="D31" s="52" t="s">
        <v>170</v>
      </c>
      <c r="E31" s="52" t="s">
        <v>393</v>
      </c>
      <c r="F31" s="52" t="s">
        <v>147</v>
      </c>
      <c r="G31" s="53">
        <f>G32</f>
        <v>666304.25</v>
      </c>
      <c r="H31" s="37"/>
      <c r="I31" s="37"/>
      <c r="J31" s="37"/>
    </row>
    <row r="32" spans="1:10" ht="12.75">
      <c r="A32" s="54" t="s">
        <v>172</v>
      </c>
      <c r="B32" s="55" t="s">
        <v>15</v>
      </c>
      <c r="C32" s="55" t="s">
        <v>153</v>
      </c>
      <c r="D32" s="55" t="s">
        <v>170</v>
      </c>
      <c r="E32" s="55" t="s">
        <v>336</v>
      </c>
      <c r="F32" s="55" t="s">
        <v>147</v>
      </c>
      <c r="G32" s="56">
        <f>G33+G34</f>
        <v>666304.25</v>
      </c>
      <c r="H32" s="37"/>
      <c r="I32" s="37"/>
      <c r="J32" s="37"/>
    </row>
    <row r="33" spans="1:10" ht="38.25">
      <c r="A33" s="57" t="s">
        <v>334</v>
      </c>
      <c r="B33" s="58" t="s">
        <v>15</v>
      </c>
      <c r="C33" s="58" t="s">
        <v>153</v>
      </c>
      <c r="D33" s="58" t="s">
        <v>170</v>
      </c>
      <c r="E33" s="58" t="s">
        <v>336</v>
      </c>
      <c r="F33" s="58" t="s">
        <v>19</v>
      </c>
      <c r="G33" s="59">
        <v>384986</v>
      </c>
      <c r="H33" s="37"/>
      <c r="I33" s="37"/>
      <c r="J33" s="37"/>
    </row>
    <row r="34" spans="1:10" ht="25.5">
      <c r="A34" s="57" t="s">
        <v>249</v>
      </c>
      <c r="B34" s="58" t="s">
        <v>15</v>
      </c>
      <c r="C34" s="58" t="s">
        <v>153</v>
      </c>
      <c r="D34" s="58" t="s">
        <v>170</v>
      </c>
      <c r="E34" s="58" t="s">
        <v>336</v>
      </c>
      <c r="F34" s="58" t="s">
        <v>20</v>
      </c>
      <c r="G34" s="59">
        <v>281318.25</v>
      </c>
      <c r="H34" s="37"/>
      <c r="I34" s="37"/>
      <c r="J34" s="37"/>
    </row>
    <row r="35" spans="1:10" ht="12.75">
      <c r="A35" s="51" t="s">
        <v>156</v>
      </c>
      <c r="B35" s="52" t="s">
        <v>15</v>
      </c>
      <c r="C35" s="52" t="s">
        <v>153</v>
      </c>
      <c r="D35" s="52" t="s">
        <v>170</v>
      </c>
      <c r="E35" s="52" t="s">
        <v>157</v>
      </c>
      <c r="F35" s="52" t="s">
        <v>147</v>
      </c>
      <c r="G35" s="53">
        <f>G36</f>
        <v>162931753.22</v>
      </c>
      <c r="H35" s="37"/>
      <c r="I35" s="37"/>
      <c r="J35" s="37"/>
    </row>
    <row r="36" spans="1:10" ht="25.5">
      <c r="A36" s="51" t="s">
        <v>158</v>
      </c>
      <c r="B36" s="52" t="s">
        <v>15</v>
      </c>
      <c r="C36" s="52" t="s">
        <v>153</v>
      </c>
      <c r="D36" s="52" t="s">
        <v>170</v>
      </c>
      <c r="E36" s="52" t="s">
        <v>159</v>
      </c>
      <c r="F36" s="52" t="s">
        <v>147</v>
      </c>
      <c r="G36" s="53">
        <f>G37</f>
        <v>162931753.22</v>
      </c>
      <c r="H36" s="37"/>
      <c r="I36" s="37"/>
      <c r="J36" s="37"/>
    </row>
    <row r="37" spans="1:10" ht="12.75">
      <c r="A37" s="54" t="s">
        <v>160</v>
      </c>
      <c r="B37" s="55" t="s">
        <v>15</v>
      </c>
      <c r="C37" s="55" t="s">
        <v>153</v>
      </c>
      <c r="D37" s="55" t="s">
        <v>170</v>
      </c>
      <c r="E37" s="55" t="s">
        <v>161</v>
      </c>
      <c r="F37" s="55" t="s">
        <v>147</v>
      </c>
      <c r="G37" s="56">
        <f>G38+G39+G40+G41</f>
        <v>162931753.22</v>
      </c>
      <c r="H37" s="37"/>
      <c r="I37" s="37"/>
      <c r="J37" s="37"/>
    </row>
    <row r="38" spans="1:10" ht="38.25">
      <c r="A38" s="57" t="s">
        <v>334</v>
      </c>
      <c r="B38" s="58" t="s">
        <v>15</v>
      </c>
      <c r="C38" s="58" t="s">
        <v>153</v>
      </c>
      <c r="D38" s="58" t="s">
        <v>170</v>
      </c>
      <c r="E38" s="58" t="s">
        <v>161</v>
      </c>
      <c r="F38" s="58" t="s">
        <v>19</v>
      </c>
      <c r="G38" s="59">
        <v>145785816.54</v>
      </c>
      <c r="H38" s="37"/>
      <c r="I38" s="37"/>
      <c r="J38" s="37"/>
    </row>
    <row r="39" spans="1:10" ht="12" customHeight="1">
      <c r="A39" s="57" t="s">
        <v>249</v>
      </c>
      <c r="B39" s="58" t="s">
        <v>15</v>
      </c>
      <c r="C39" s="58" t="s">
        <v>153</v>
      </c>
      <c r="D39" s="58" t="s">
        <v>170</v>
      </c>
      <c r="E39" s="58" t="s">
        <v>161</v>
      </c>
      <c r="F39" s="58" t="s">
        <v>20</v>
      </c>
      <c r="G39" s="59">
        <v>16433146.68</v>
      </c>
      <c r="H39" s="37"/>
      <c r="I39" s="37"/>
      <c r="J39" s="37"/>
    </row>
    <row r="40" spans="1:10" ht="12.75" hidden="1">
      <c r="A40" s="57" t="s">
        <v>266</v>
      </c>
      <c r="B40" s="58" t="s">
        <v>15</v>
      </c>
      <c r="C40" s="58" t="s">
        <v>153</v>
      </c>
      <c r="D40" s="58" t="s">
        <v>170</v>
      </c>
      <c r="E40" s="58" t="s">
        <v>161</v>
      </c>
      <c r="F40" s="58">
        <v>300</v>
      </c>
      <c r="G40" s="59">
        <v>0</v>
      </c>
      <c r="H40" s="37"/>
      <c r="I40" s="37"/>
      <c r="J40" s="37"/>
    </row>
    <row r="41" spans="1:10" ht="12.75">
      <c r="A41" s="57" t="s">
        <v>173</v>
      </c>
      <c r="B41" s="58" t="s">
        <v>15</v>
      </c>
      <c r="C41" s="58" t="s">
        <v>153</v>
      </c>
      <c r="D41" s="58" t="s">
        <v>170</v>
      </c>
      <c r="E41" s="58" t="s">
        <v>161</v>
      </c>
      <c r="F41" s="58" t="s">
        <v>21</v>
      </c>
      <c r="G41" s="59">
        <v>712790</v>
      </c>
      <c r="H41" s="37"/>
      <c r="I41" s="37"/>
      <c r="J41" s="37"/>
    </row>
    <row r="42" spans="1:10" ht="12.75" hidden="1" outlineLevel="1">
      <c r="A42" s="51" t="s">
        <v>267</v>
      </c>
      <c r="B42" s="60" t="s">
        <v>15</v>
      </c>
      <c r="C42" s="60" t="s">
        <v>153</v>
      </c>
      <c r="D42" s="60" t="s">
        <v>220</v>
      </c>
      <c r="E42" s="52"/>
      <c r="F42" s="52" t="s">
        <v>147</v>
      </c>
      <c r="G42" s="53">
        <f>G43</f>
        <v>0</v>
      </c>
      <c r="H42" s="37"/>
      <c r="I42" s="37"/>
      <c r="J42" s="37"/>
    </row>
    <row r="43" spans="1:10" ht="12.75" hidden="1" outlineLevel="1">
      <c r="A43" s="51" t="s">
        <v>156</v>
      </c>
      <c r="B43" s="52" t="s">
        <v>15</v>
      </c>
      <c r="C43" s="52" t="s">
        <v>153</v>
      </c>
      <c r="D43" s="52" t="s">
        <v>220</v>
      </c>
      <c r="E43" s="52" t="s">
        <v>157</v>
      </c>
      <c r="F43" s="61"/>
      <c r="G43" s="53">
        <f>G44</f>
        <v>0</v>
      </c>
      <c r="H43" s="37"/>
      <c r="I43" s="37"/>
      <c r="J43" s="37"/>
    </row>
    <row r="44" spans="1:10" ht="12.75" hidden="1" outlineLevel="1">
      <c r="A44" s="51" t="s">
        <v>268</v>
      </c>
      <c r="B44" s="52" t="s">
        <v>15</v>
      </c>
      <c r="C44" s="52" t="s">
        <v>153</v>
      </c>
      <c r="D44" s="52" t="s">
        <v>220</v>
      </c>
      <c r="E44" s="52" t="s">
        <v>269</v>
      </c>
      <c r="F44" s="61"/>
      <c r="G44" s="53">
        <f>G45+G47</f>
        <v>0</v>
      </c>
      <c r="H44" s="37"/>
      <c r="I44" s="37"/>
      <c r="J44" s="37"/>
    </row>
    <row r="45" spans="1:10" ht="12.75" hidden="1" outlineLevel="1">
      <c r="A45" s="62" t="s">
        <v>270</v>
      </c>
      <c r="B45" s="63" t="s">
        <v>15</v>
      </c>
      <c r="C45" s="64" t="s">
        <v>153</v>
      </c>
      <c r="D45" s="64" t="s">
        <v>220</v>
      </c>
      <c r="E45" s="64" t="s">
        <v>271</v>
      </c>
      <c r="F45" s="64"/>
      <c r="G45" s="56">
        <f>G46</f>
        <v>0</v>
      </c>
      <c r="H45" s="37"/>
      <c r="I45" s="37"/>
      <c r="J45" s="37"/>
    </row>
    <row r="46" spans="1:10" ht="12.75" hidden="1" outlineLevel="1">
      <c r="A46" s="65" t="s">
        <v>173</v>
      </c>
      <c r="B46" s="66" t="s">
        <v>15</v>
      </c>
      <c r="C46" s="67" t="s">
        <v>153</v>
      </c>
      <c r="D46" s="67" t="s">
        <v>220</v>
      </c>
      <c r="E46" s="67" t="s">
        <v>271</v>
      </c>
      <c r="F46" s="67" t="s">
        <v>21</v>
      </c>
      <c r="G46" s="68">
        <v>0</v>
      </c>
      <c r="H46" s="37"/>
      <c r="I46" s="37"/>
      <c r="J46" s="37"/>
    </row>
    <row r="47" spans="1:10" ht="12.75" hidden="1" outlineLevel="1">
      <c r="A47" s="62" t="s">
        <v>272</v>
      </c>
      <c r="B47" s="63" t="s">
        <v>15</v>
      </c>
      <c r="C47" s="64" t="s">
        <v>153</v>
      </c>
      <c r="D47" s="64" t="s">
        <v>220</v>
      </c>
      <c r="E47" s="64" t="s">
        <v>273</v>
      </c>
      <c r="F47" s="61"/>
      <c r="G47" s="69">
        <f>G48</f>
        <v>0</v>
      </c>
      <c r="H47" s="37"/>
      <c r="I47" s="37"/>
      <c r="J47" s="37"/>
    </row>
    <row r="48" spans="1:10" ht="12.75" hidden="1" outlineLevel="1">
      <c r="A48" s="57" t="s">
        <v>173</v>
      </c>
      <c r="B48" s="70" t="s">
        <v>15</v>
      </c>
      <c r="C48" s="70" t="s">
        <v>153</v>
      </c>
      <c r="D48" s="70" t="s">
        <v>220</v>
      </c>
      <c r="E48" s="71" t="s">
        <v>273</v>
      </c>
      <c r="F48" s="70" t="s">
        <v>21</v>
      </c>
      <c r="G48" s="59">
        <v>0</v>
      </c>
      <c r="H48" s="37"/>
      <c r="I48" s="37"/>
      <c r="J48" s="37"/>
    </row>
    <row r="49" spans="1:10" ht="12.75" collapsed="1">
      <c r="A49" s="51" t="s">
        <v>174</v>
      </c>
      <c r="B49" s="52" t="s">
        <v>15</v>
      </c>
      <c r="C49" s="52" t="s">
        <v>153</v>
      </c>
      <c r="D49" s="52" t="s">
        <v>175</v>
      </c>
      <c r="E49" s="52" t="s">
        <v>147</v>
      </c>
      <c r="F49" s="52" t="s">
        <v>147</v>
      </c>
      <c r="G49" s="53">
        <f>G50</f>
        <v>0</v>
      </c>
      <c r="H49" s="37"/>
      <c r="I49" s="37"/>
      <c r="J49" s="37"/>
    </row>
    <row r="50" spans="1:10" ht="12.75">
      <c r="A50" s="51" t="s">
        <v>156</v>
      </c>
      <c r="B50" s="52" t="s">
        <v>15</v>
      </c>
      <c r="C50" s="52" t="s">
        <v>153</v>
      </c>
      <c r="D50" s="52">
        <v>11</v>
      </c>
      <c r="E50" s="52" t="s">
        <v>157</v>
      </c>
      <c r="F50" s="52"/>
      <c r="G50" s="53">
        <f>G51</f>
        <v>0</v>
      </c>
      <c r="H50" s="37"/>
      <c r="I50" s="37"/>
      <c r="J50" s="37"/>
    </row>
    <row r="51" spans="1:10" ht="12.75">
      <c r="A51" s="51" t="s">
        <v>176</v>
      </c>
      <c r="B51" s="52" t="s">
        <v>15</v>
      </c>
      <c r="C51" s="52" t="s">
        <v>153</v>
      </c>
      <c r="D51" s="52">
        <v>11</v>
      </c>
      <c r="E51" s="52" t="s">
        <v>177</v>
      </c>
      <c r="F51" s="52"/>
      <c r="G51" s="53">
        <f>G52+G54</f>
        <v>0</v>
      </c>
      <c r="H51" s="37"/>
      <c r="I51" s="37"/>
      <c r="J51" s="37"/>
    </row>
    <row r="52" spans="1:10" ht="12.75">
      <c r="A52" s="54" t="s">
        <v>178</v>
      </c>
      <c r="B52" s="55" t="s">
        <v>15</v>
      </c>
      <c r="C52" s="55" t="s">
        <v>153</v>
      </c>
      <c r="D52" s="55" t="s">
        <v>175</v>
      </c>
      <c r="E52" s="55" t="s">
        <v>179</v>
      </c>
      <c r="F52" s="55" t="s">
        <v>147</v>
      </c>
      <c r="G52" s="56">
        <v>0</v>
      </c>
      <c r="H52" s="37"/>
      <c r="I52" s="37"/>
      <c r="J52" s="37"/>
    </row>
    <row r="53" spans="1:10" ht="12.75">
      <c r="A53" s="57" t="s">
        <v>173</v>
      </c>
      <c r="B53" s="70" t="s">
        <v>15</v>
      </c>
      <c r="C53" s="70" t="s">
        <v>153</v>
      </c>
      <c r="D53" s="70" t="s">
        <v>175</v>
      </c>
      <c r="E53" s="70" t="s">
        <v>179</v>
      </c>
      <c r="F53" s="70">
        <v>800</v>
      </c>
      <c r="G53" s="68">
        <v>0</v>
      </c>
      <c r="H53" s="37"/>
      <c r="I53" s="37"/>
      <c r="J53" s="37"/>
    </row>
    <row r="54" spans="1:10" ht="25.5">
      <c r="A54" s="54" t="s">
        <v>180</v>
      </c>
      <c r="B54" s="72" t="s">
        <v>15</v>
      </c>
      <c r="C54" s="72" t="s">
        <v>153</v>
      </c>
      <c r="D54" s="72" t="s">
        <v>175</v>
      </c>
      <c r="E54" s="72" t="s">
        <v>181</v>
      </c>
      <c r="F54" s="72" t="s">
        <v>147</v>
      </c>
      <c r="G54" s="73">
        <v>0</v>
      </c>
      <c r="H54" s="37"/>
      <c r="I54" s="37"/>
      <c r="J54" s="37"/>
    </row>
    <row r="55" spans="1:10" ht="12.75">
      <c r="A55" s="57" t="s">
        <v>173</v>
      </c>
      <c r="B55" s="244" t="s">
        <v>15</v>
      </c>
      <c r="C55" s="244" t="s">
        <v>153</v>
      </c>
      <c r="D55" s="244" t="s">
        <v>175</v>
      </c>
      <c r="E55" s="244" t="s">
        <v>181</v>
      </c>
      <c r="F55" s="244">
        <v>800</v>
      </c>
      <c r="G55" s="245">
        <v>0</v>
      </c>
      <c r="H55" s="37"/>
      <c r="I55" s="37"/>
      <c r="J55" s="37"/>
    </row>
    <row r="56" spans="1:10" ht="12.75">
      <c r="A56" s="51" t="s">
        <v>182</v>
      </c>
      <c r="B56" s="52" t="s">
        <v>15</v>
      </c>
      <c r="C56" s="52" t="s">
        <v>153</v>
      </c>
      <c r="D56" s="52" t="s">
        <v>183</v>
      </c>
      <c r="E56" s="52" t="s">
        <v>147</v>
      </c>
      <c r="F56" s="52" t="s">
        <v>147</v>
      </c>
      <c r="G56" s="53">
        <f>G57+G70</f>
        <v>20873493.3</v>
      </c>
      <c r="H56" s="37"/>
      <c r="I56" s="37"/>
      <c r="J56" s="37"/>
    </row>
    <row r="57" spans="1:10" ht="12.75">
      <c r="A57" s="51" t="s">
        <v>343</v>
      </c>
      <c r="B57" s="52" t="s">
        <v>15</v>
      </c>
      <c r="C57" s="52" t="s">
        <v>153</v>
      </c>
      <c r="D57" s="52" t="s">
        <v>183</v>
      </c>
      <c r="E57" s="52" t="s">
        <v>392</v>
      </c>
      <c r="F57" s="52" t="s">
        <v>147</v>
      </c>
      <c r="G57" s="53">
        <f>G58+G68</f>
        <v>10140192.46</v>
      </c>
      <c r="H57" s="37"/>
      <c r="I57" s="37"/>
      <c r="J57" s="37"/>
    </row>
    <row r="58" spans="1:10" ht="12.75">
      <c r="A58" s="103" t="s">
        <v>337</v>
      </c>
      <c r="B58" s="60" t="s">
        <v>15</v>
      </c>
      <c r="C58" s="60" t="s">
        <v>153</v>
      </c>
      <c r="D58" s="60" t="s">
        <v>183</v>
      </c>
      <c r="E58" s="60" t="s">
        <v>338</v>
      </c>
      <c r="F58" s="60" t="s">
        <v>147</v>
      </c>
      <c r="G58" s="53">
        <f>G59+G61+G63+G65</f>
        <v>8044914.220000001</v>
      </c>
      <c r="H58" s="37"/>
      <c r="I58" s="37"/>
      <c r="J58" s="37"/>
    </row>
    <row r="59" spans="1:10" ht="12.75">
      <c r="A59" s="54" t="s">
        <v>184</v>
      </c>
      <c r="B59" s="55" t="s">
        <v>15</v>
      </c>
      <c r="C59" s="55" t="s">
        <v>153</v>
      </c>
      <c r="D59" s="55" t="s">
        <v>183</v>
      </c>
      <c r="E59" s="55" t="s">
        <v>339</v>
      </c>
      <c r="F59" s="55" t="s">
        <v>147</v>
      </c>
      <c r="G59" s="56">
        <f>G60</f>
        <v>2064680.68</v>
      </c>
      <c r="H59" s="37"/>
      <c r="I59" s="37"/>
      <c r="J59" s="37"/>
    </row>
    <row r="60" spans="1:10" ht="25.5">
      <c r="A60" s="57" t="s">
        <v>249</v>
      </c>
      <c r="B60" s="58" t="s">
        <v>15</v>
      </c>
      <c r="C60" s="58" t="s">
        <v>153</v>
      </c>
      <c r="D60" s="58" t="s">
        <v>183</v>
      </c>
      <c r="E60" s="58" t="s">
        <v>339</v>
      </c>
      <c r="F60" s="58" t="s">
        <v>20</v>
      </c>
      <c r="G60" s="59">
        <v>2064680.68</v>
      </c>
      <c r="H60" s="37"/>
      <c r="I60" s="37"/>
      <c r="J60" s="37"/>
    </row>
    <row r="61" spans="1:10" ht="12.75">
      <c r="A61" s="54" t="s">
        <v>185</v>
      </c>
      <c r="B61" s="55" t="s">
        <v>15</v>
      </c>
      <c r="C61" s="55" t="s">
        <v>153</v>
      </c>
      <c r="D61" s="55" t="s">
        <v>183</v>
      </c>
      <c r="E61" s="55" t="s">
        <v>340</v>
      </c>
      <c r="F61" s="55" t="s">
        <v>147</v>
      </c>
      <c r="G61" s="56">
        <f>G62</f>
        <v>191378.67</v>
      </c>
      <c r="H61" s="37"/>
      <c r="I61" s="37"/>
      <c r="J61" s="37"/>
    </row>
    <row r="62" spans="1:10" ht="25.5">
      <c r="A62" s="57" t="s">
        <v>249</v>
      </c>
      <c r="B62" s="58" t="s">
        <v>15</v>
      </c>
      <c r="C62" s="58" t="s">
        <v>153</v>
      </c>
      <c r="D62" s="58" t="s">
        <v>183</v>
      </c>
      <c r="E62" s="58" t="s">
        <v>340</v>
      </c>
      <c r="F62" s="58" t="s">
        <v>20</v>
      </c>
      <c r="G62" s="59">
        <v>191378.67</v>
      </c>
      <c r="H62" s="36"/>
      <c r="I62" s="36"/>
      <c r="J62" s="36"/>
    </row>
    <row r="63" spans="1:10" ht="12.75">
      <c r="A63" s="54" t="s">
        <v>186</v>
      </c>
      <c r="B63" s="55" t="s">
        <v>15</v>
      </c>
      <c r="C63" s="55" t="s">
        <v>153</v>
      </c>
      <c r="D63" s="55" t="s">
        <v>183</v>
      </c>
      <c r="E63" s="55" t="s">
        <v>341</v>
      </c>
      <c r="F63" s="55" t="s">
        <v>147</v>
      </c>
      <c r="G63" s="56">
        <f>G64</f>
        <v>2276670.47</v>
      </c>
      <c r="H63" s="36"/>
      <c r="I63" s="36"/>
      <c r="J63" s="36"/>
    </row>
    <row r="64" spans="1:10" ht="25.5">
      <c r="A64" s="57" t="s">
        <v>249</v>
      </c>
      <c r="B64" s="58" t="s">
        <v>15</v>
      </c>
      <c r="C64" s="58" t="s">
        <v>153</v>
      </c>
      <c r="D64" s="58" t="s">
        <v>183</v>
      </c>
      <c r="E64" s="58" t="s">
        <v>341</v>
      </c>
      <c r="F64" s="58" t="s">
        <v>20</v>
      </c>
      <c r="G64" s="59">
        <v>2276670.47</v>
      </c>
      <c r="H64" s="36"/>
      <c r="I64" s="36"/>
      <c r="J64" s="36"/>
    </row>
    <row r="65" spans="1:10" ht="12.75">
      <c r="A65" s="54" t="s">
        <v>187</v>
      </c>
      <c r="B65" s="55" t="s">
        <v>15</v>
      </c>
      <c r="C65" s="55" t="s">
        <v>153</v>
      </c>
      <c r="D65" s="55" t="s">
        <v>183</v>
      </c>
      <c r="E65" s="55" t="s">
        <v>342</v>
      </c>
      <c r="F65" s="55" t="s">
        <v>147</v>
      </c>
      <c r="G65" s="56">
        <f>G66+G67</f>
        <v>3512184.4</v>
      </c>
      <c r="H65" s="36"/>
      <c r="I65" s="36"/>
      <c r="J65" s="36"/>
    </row>
    <row r="66" spans="1:10" ht="23.25" customHeight="1">
      <c r="A66" s="57" t="s">
        <v>249</v>
      </c>
      <c r="B66" s="58" t="s">
        <v>15</v>
      </c>
      <c r="C66" s="58" t="s">
        <v>153</v>
      </c>
      <c r="D66" s="58" t="s">
        <v>183</v>
      </c>
      <c r="E66" s="58" t="s">
        <v>342</v>
      </c>
      <c r="F66" s="58" t="s">
        <v>20</v>
      </c>
      <c r="G66" s="59">
        <v>3512184.4</v>
      </c>
      <c r="H66" s="37"/>
      <c r="I66" s="37"/>
      <c r="J66" s="37"/>
    </row>
    <row r="67" spans="1:10" ht="13.5" customHeight="1" hidden="1">
      <c r="A67" s="57" t="s">
        <v>173</v>
      </c>
      <c r="B67" s="58" t="s">
        <v>15</v>
      </c>
      <c r="C67" s="58" t="s">
        <v>153</v>
      </c>
      <c r="D67" s="58" t="s">
        <v>183</v>
      </c>
      <c r="E67" s="58" t="s">
        <v>342</v>
      </c>
      <c r="F67" s="58" t="s">
        <v>21</v>
      </c>
      <c r="G67" s="59">
        <v>0</v>
      </c>
      <c r="H67" s="37"/>
      <c r="I67" s="37"/>
      <c r="J67" s="37"/>
    </row>
    <row r="68" spans="1:10" ht="12.75">
      <c r="A68" s="51" t="s">
        <v>344</v>
      </c>
      <c r="B68" s="52" t="s">
        <v>15</v>
      </c>
      <c r="C68" s="52" t="s">
        <v>153</v>
      </c>
      <c r="D68" s="52" t="s">
        <v>183</v>
      </c>
      <c r="E68" s="52" t="s">
        <v>412</v>
      </c>
      <c r="F68" s="52" t="s">
        <v>147</v>
      </c>
      <c r="G68" s="53">
        <f>G69</f>
        <v>2095278.24</v>
      </c>
      <c r="H68" s="37"/>
      <c r="I68" s="37"/>
      <c r="J68" s="37"/>
    </row>
    <row r="69" spans="1:10" ht="12.75" customHeight="1">
      <c r="A69" s="57" t="s">
        <v>249</v>
      </c>
      <c r="B69" s="58" t="s">
        <v>15</v>
      </c>
      <c r="C69" s="58" t="s">
        <v>153</v>
      </c>
      <c r="D69" s="58" t="s">
        <v>183</v>
      </c>
      <c r="E69" s="58" t="s">
        <v>412</v>
      </c>
      <c r="F69" s="58" t="s">
        <v>20</v>
      </c>
      <c r="G69" s="59">
        <v>2095278.24</v>
      </c>
      <c r="H69" s="37"/>
      <c r="I69" s="37"/>
      <c r="J69" s="37"/>
    </row>
    <row r="70" spans="1:10" ht="12.75">
      <c r="A70" s="51" t="s">
        <v>156</v>
      </c>
      <c r="B70" s="52" t="s">
        <v>15</v>
      </c>
      <c r="C70" s="52" t="s">
        <v>153</v>
      </c>
      <c r="D70" s="52" t="s">
        <v>183</v>
      </c>
      <c r="E70" s="52" t="s">
        <v>157</v>
      </c>
      <c r="F70" s="52" t="s">
        <v>147</v>
      </c>
      <c r="G70" s="53">
        <f>G71</f>
        <v>10733300.84</v>
      </c>
      <c r="H70" s="37"/>
      <c r="I70" s="37"/>
      <c r="J70" s="37"/>
    </row>
    <row r="71" spans="1:10" ht="12.75">
      <c r="A71" s="51" t="s">
        <v>176</v>
      </c>
      <c r="B71" s="52" t="s">
        <v>15</v>
      </c>
      <c r="C71" s="52" t="s">
        <v>153</v>
      </c>
      <c r="D71" s="52" t="s">
        <v>183</v>
      </c>
      <c r="E71" s="52" t="s">
        <v>177</v>
      </c>
      <c r="F71" s="52" t="s">
        <v>147</v>
      </c>
      <c r="G71" s="53">
        <f>G72+G74</f>
        <v>10733300.84</v>
      </c>
      <c r="H71" s="37"/>
      <c r="I71" s="37"/>
      <c r="J71" s="37"/>
    </row>
    <row r="72" spans="1:10" ht="25.5">
      <c r="A72" s="54" t="s">
        <v>188</v>
      </c>
      <c r="B72" s="55" t="s">
        <v>15</v>
      </c>
      <c r="C72" s="55" t="s">
        <v>153</v>
      </c>
      <c r="D72" s="55" t="s">
        <v>183</v>
      </c>
      <c r="E72" s="55" t="s">
        <v>189</v>
      </c>
      <c r="F72" s="55" t="s">
        <v>147</v>
      </c>
      <c r="G72" s="56">
        <f>G73</f>
        <v>6848889.94</v>
      </c>
      <c r="H72" s="37"/>
      <c r="I72" s="37"/>
      <c r="J72" s="37"/>
    </row>
    <row r="73" spans="1:10" ht="12.75">
      <c r="A73" s="57" t="s">
        <v>173</v>
      </c>
      <c r="B73" s="58" t="s">
        <v>15</v>
      </c>
      <c r="C73" s="58" t="s">
        <v>153</v>
      </c>
      <c r="D73" s="58" t="s">
        <v>183</v>
      </c>
      <c r="E73" s="58" t="s">
        <v>189</v>
      </c>
      <c r="F73" s="58" t="s">
        <v>21</v>
      </c>
      <c r="G73" s="59">
        <v>6848889.94</v>
      </c>
      <c r="H73" s="37"/>
      <c r="I73" s="37"/>
      <c r="J73" s="37"/>
    </row>
    <row r="74" spans="1:10" ht="12.75">
      <c r="A74" s="54" t="s">
        <v>190</v>
      </c>
      <c r="B74" s="55" t="s">
        <v>15</v>
      </c>
      <c r="C74" s="55" t="s">
        <v>153</v>
      </c>
      <c r="D74" s="55" t="s">
        <v>183</v>
      </c>
      <c r="E74" s="55" t="s">
        <v>191</v>
      </c>
      <c r="F74" s="55" t="s">
        <v>147</v>
      </c>
      <c r="G74" s="56">
        <f>G75+G76+G77</f>
        <v>3884410.9</v>
      </c>
      <c r="H74" s="37"/>
      <c r="I74" s="37"/>
      <c r="J74" s="37"/>
    </row>
    <row r="75" spans="1:10" ht="25.5">
      <c r="A75" s="57" t="s">
        <v>249</v>
      </c>
      <c r="B75" s="58" t="s">
        <v>15</v>
      </c>
      <c r="C75" s="58" t="s">
        <v>153</v>
      </c>
      <c r="D75" s="58" t="s">
        <v>183</v>
      </c>
      <c r="E75" s="58" t="s">
        <v>191</v>
      </c>
      <c r="F75" s="58" t="s">
        <v>20</v>
      </c>
      <c r="G75" s="59">
        <v>2878430.9</v>
      </c>
      <c r="H75" s="37"/>
      <c r="I75" s="37"/>
      <c r="J75" s="37"/>
    </row>
    <row r="76" spans="1:10" ht="12.75">
      <c r="A76" s="57" t="s">
        <v>192</v>
      </c>
      <c r="B76" s="58" t="s">
        <v>15</v>
      </c>
      <c r="C76" s="58" t="s">
        <v>153</v>
      </c>
      <c r="D76" s="58" t="s">
        <v>183</v>
      </c>
      <c r="E76" s="58" t="s">
        <v>191</v>
      </c>
      <c r="F76" s="58" t="s">
        <v>23</v>
      </c>
      <c r="G76" s="59">
        <v>635000</v>
      </c>
      <c r="H76" s="37"/>
      <c r="I76" s="37"/>
      <c r="J76" s="37"/>
    </row>
    <row r="77" spans="1:10" ht="12.75">
      <c r="A77" s="57" t="s">
        <v>173</v>
      </c>
      <c r="B77" s="58" t="s">
        <v>15</v>
      </c>
      <c r="C77" s="58" t="s">
        <v>153</v>
      </c>
      <c r="D77" s="58" t="s">
        <v>183</v>
      </c>
      <c r="E77" s="58" t="s">
        <v>191</v>
      </c>
      <c r="F77" s="58" t="s">
        <v>21</v>
      </c>
      <c r="G77" s="59">
        <v>370980</v>
      </c>
      <c r="H77" s="37"/>
      <c r="I77" s="37"/>
      <c r="J77" s="37"/>
    </row>
    <row r="78" spans="1:10" ht="12.75">
      <c r="A78" s="80" t="s">
        <v>193</v>
      </c>
      <c r="B78" s="52" t="s">
        <v>15</v>
      </c>
      <c r="C78" s="52" t="s">
        <v>155</v>
      </c>
      <c r="D78" s="52" t="s">
        <v>147</v>
      </c>
      <c r="E78" s="52" t="s">
        <v>147</v>
      </c>
      <c r="F78" s="52" t="s">
        <v>147</v>
      </c>
      <c r="G78" s="53">
        <f>G79+G85</f>
        <v>3501498.7</v>
      </c>
      <c r="H78" s="37"/>
      <c r="I78" s="37"/>
      <c r="J78" s="37"/>
    </row>
    <row r="79" spans="1:11" ht="25.5">
      <c r="A79" s="81" t="s">
        <v>335</v>
      </c>
      <c r="B79" s="82" t="s">
        <v>15</v>
      </c>
      <c r="C79" s="83" t="s">
        <v>155</v>
      </c>
      <c r="D79" s="83">
        <v>10</v>
      </c>
      <c r="E79" s="83"/>
      <c r="F79" s="83"/>
      <c r="G79" s="84">
        <f>G80</f>
        <v>2182805.83</v>
      </c>
      <c r="H79" s="37"/>
      <c r="I79" s="37"/>
      <c r="J79" s="37"/>
      <c r="K79" s="35"/>
    </row>
    <row r="80" spans="1:10" ht="25.5">
      <c r="A80" s="85" t="s">
        <v>345</v>
      </c>
      <c r="B80" s="82" t="s">
        <v>15</v>
      </c>
      <c r="C80" s="83" t="s">
        <v>155</v>
      </c>
      <c r="D80" s="83">
        <v>10</v>
      </c>
      <c r="E80" s="83" t="s">
        <v>346</v>
      </c>
      <c r="F80" s="83"/>
      <c r="G80" s="84">
        <f>G81</f>
        <v>2182805.83</v>
      </c>
      <c r="H80" s="37"/>
      <c r="I80" s="37"/>
      <c r="J80" s="37"/>
    </row>
    <row r="81" spans="1:10" ht="12.75">
      <c r="A81" s="85" t="s">
        <v>337</v>
      </c>
      <c r="B81" s="82" t="s">
        <v>15</v>
      </c>
      <c r="C81" s="83" t="s">
        <v>155</v>
      </c>
      <c r="D81" s="83">
        <v>10</v>
      </c>
      <c r="E81" s="86" t="s">
        <v>347</v>
      </c>
      <c r="F81" s="83"/>
      <c r="G81" s="84">
        <f>G82</f>
        <v>2182805.83</v>
      </c>
      <c r="H81" s="37"/>
      <c r="I81" s="37"/>
      <c r="J81" s="37"/>
    </row>
    <row r="82" spans="1:10" ht="25.5">
      <c r="A82" s="87" t="s">
        <v>197</v>
      </c>
      <c r="B82" s="88" t="s">
        <v>15</v>
      </c>
      <c r="C82" s="89" t="s">
        <v>155</v>
      </c>
      <c r="D82" s="89">
        <v>10</v>
      </c>
      <c r="E82" s="90" t="s">
        <v>348</v>
      </c>
      <c r="F82" s="89"/>
      <c r="G82" s="91">
        <f>G83+G84</f>
        <v>2182805.83</v>
      </c>
      <c r="H82" s="37"/>
      <c r="I82" s="37"/>
      <c r="J82" s="37"/>
    </row>
    <row r="83" spans="1:10" ht="18.75" customHeight="1">
      <c r="A83" s="92" t="s">
        <v>249</v>
      </c>
      <c r="B83" s="93" t="s">
        <v>15</v>
      </c>
      <c r="C83" s="94" t="s">
        <v>155</v>
      </c>
      <c r="D83" s="94">
        <v>10</v>
      </c>
      <c r="E83" s="95" t="s">
        <v>348</v>
      </c>
      <c r="F83" s="94">
        <v>200</v>
      </c>
      <c r="G83" s="96">
        <v>2182805.83</v>
      </c>
      <c r="H83" s="37"/>
      <c r="I83" s="37"/>
      <c r="J83" s="37"/>
    </row>
    <row r="84" spans="1:10" ht="0.75" customHeight="1" hidden="1">
      <c r="A84" s="92" t="s">
        <v>192</v>
      </c>
      <c r="B84" s="93">
        <v>801</v>
      </c>
      <c r="C84" s="94" t="s">
        <v>155</v>
      </c>
      <c r="D84" s="94">
        <v>10</v>
      </c>
      <c r="E84" s="95" t="s">
        <v>348</v>
      </c>
      <c r="F84" s="94">
        <v>300</v>
      </c>
      <c r="G84" s="96">
        <v>0</v>
      </c>
      <c r="H84" s="37"/>
      <c r="I84" s="37"/>
      <c r="J84" s="37"/>
    </row>
    <row r="85" spans="1:10" ht="25.5">
      <c r="A85" s="85" t="s">
        <v>194</v>
      </c>
      <c r="B85" s="82" t="s">
        <v>15</v>
      </c>
      <c r="C85" s="83" t="s">
        <v>155</v>
      </c>
      <c r="D85" s="83" t="s">
        <v>195</v>
      </c>
      <c r="E85" s="95" t="s">
        <v>147</v>
      </c>
      <c r="F85" s="94"/>
      <c r="G85" s="84">
        <f>G86</f>
        <v>1318692.87</v>
      </c>
      <c r="H85" s="37"/>
      <c r="I85" s="37"/>
      <c r="J85" s="37"/>
    </row>
    <row r="86" spans="1:10" ht="12.75">
      <c r="A86" s="85" t="s">
        <v>274</v>
      </c>
      <c r="B86" s="82" t="s">
        <v>15</v>
      </c>
      <c r="C86" s="83" t="s">
        <v>155</v>
      </c>
      <c r="D86" s="83" t="s">
        <v>195</v>
      </c>
      <c r="E86" s="97" t="s">
        <v>391</v>
      </c>
      <c r="F86" s="94"/>
      <c r="G86" s="84">
        <f>G87</f>
        <v>1318692.87</v>
      </c>
      <c r="H86" s="37"/>
      <c r="I86" s="37"/>
      <c r="J86" s="37"/>
    </row>
    <row r="87" spans="1:10" ht="12.75">
      <c r="A87" s="246" t="s">
        <v>337</v>
      </c>
      <c r="B87" s="82" t="s">
        <v>15</v>
      </c>
      <c r="C87" s="83" t="s">
        <v>155</v>
      </c>
      <c r="D87" s="83" t="s">
        <v>195</v>
      </c>
      <c r="E87" s="97" t="s">
        <v>390</v>
      </c>
      <c r="F87" s="83"/>
      <c r="G87" s="84">
        <f>G88+G90+G93</f>
        <v>1318692.87</v>
      </c>
      <c r="H87" s="37"/>
      <c r="I87" s="37"/>
      <c r="J87" s="37"/>
    </row>
    <row r="88" spans="1:10" ht="12.75">
      <c r="A88" s="87" t="s">
        <v>275</v>
      </c>
      <c r="B88" s="88" t="s">
        <v>15</v>
      </c>
      <c r="C88" s="89" t="s">
        <v>155</v>
      </c>
      <c r="D88" s="89" t="s">
        <v>195</v>
      </c>
      <c r="E88" s="90" t="s">
        <v>389</v>
      </c>
      <c r="F88" s="89"/>
      <c r="G88" s="91">
        <f>G89</f>
        <v>666000</v>
      </c>
      <c r="H88" s="37"/>
      <c r="I88" s="37"/>
      <c r="J88" s="37"/>
    </row>
    <row r="89" spans="1:10" ht="25.5">
      <c r="A89" s="92" t="s">
        <v>249</v>
      </c>
      <c r="B89" s="93">
        <v>801</v>
      </c>
      <c r="C89" s="94" t="s">
        <v>155</v>
      </c>
      <c r="D89" s="94">
        <v>14</v>
      </c>
      <c r="E89" s="254" t="s">
        <v>389</v>
      </c>
      <c r="F89" s="94">
        <v>200</v>
      </c>
      <c r="G89" s="245">
        <v>666000</v>
      </c>
      <c r="H89" s="37"/>
      <c r="I89" s="37"/>
      <c r="J89" s="37"/>
    </row>
    <row r="90" spans="1:10" ht="25.5">
      <c r="A90" s="76" t="s">
        <v>349</v>
      </c>
      <c r="B90" s="88">
        <v>801</v>
      </c>
      <c r="C90" s="89" t="s">
        <v>155</v>
      </c>
      <c r="D90" s="89">
        <v>14</v>
      </c>
      <c r="E90" s="255" t="s">
        <v>388</v>
      </c>
      <c r="F90" s="247"/>
      <c r="G90" s="73">
        <f>G91+G92</f>
        <v>535652.87</v>
      </c>
      <c r="H90" s="37"/>
      <c r="I90" s="37"/>
      <c r="J90" s="37"/>
    </row>
    <row r="91" spans="1:10" ht="25.5">
      <c r="A91" s="248" t="s">
        <v>249</v>
      </c>
      <c r="B91" s="249">
        <v>801</v>
      </c>
      <c r="C91" s="244" t="s">
        <v>155</v>
      </c>
      <c r="D91" s="244">
        <v>14</v>
      </c>
      <c r="E91" s="256" t="s">
        <v>388</v>
      </c>
      <c r="F91" s="250">
        <v>200</v>
      </c>
      <c r="G91" s="245">
        <v>468812.87</v>
      </c>
      <c r="H91" s="37"/>
      <c r="I91" s="37"/>
      <c r="J91" s="37"/>
    </row>
    <row r="92" spans="1:10" ht="17.25" customHeight="1">
      <c r="A92" s="248" t="s">
        <v>350</v>
      </c>
      <c r="B92" s="249">
        <v>801</v>
      </c>
      <c r="C92" s="244" t="s">
        <v>155</v>
      </c>
      <c r="D92" s="244">
        <v>14</v>
      </c>
      <c r="E92" s="256" t="s">
        <v>388</v>
      </c>
      <c r="F92" s="250">
        <v>300</v>
      </c>
      <c r="G92" s="245">
        <v>66840</v>
      </c>
      <c r="H92" s="37"/>
      <c r="I92" s="37"/>
      <c r="J92" s="37"/>
    </row>
    <row r="93" spans="1:10" ht="25.5">
      <c r="A93" s="251" t="s">
        <v>196</v>
      </c>
      <c r="B93" s="102" t="s">
        <v>15</v>
      </c>
      <c r="C93" s="52" t="s">
        <v>155</v>
      </c>
      <c r="D93" s="52" t="s">
        <v>195</v>
      </c>
      <c r="E93" s="83" t="s">
        <v>387</v>
      </c>
      <c r="F93" s="52"/>
      <c r="G93" s="48">
        <f>G94</f>
        <v>117040</v>
      </c>
      <c r="H93" s="37"/>
      <c r="I93" s="37"/>
      <c r="J93" s="37"/>
    </row>
    <row r="94" spans="1:10" ht="18" customHeight="1">
      <c r="A94" s="252" t="s">
        <v>334</v>
      </c>
      <c r="B94" s="249" t="s">
        <v>15</v>
      </c>
      <c r="C94" s="244" t="s">
        <v>155</v>
      </c>
      <c r="D94" s="244" t="s">
        <v>195</v>
      </c>
      <c r="E94" s="94" t="s">
        <v>387</v>
      </c>
      <c r="F94" s="244" t="s">
        <v>19</v>
      </c>
      <c r="G94" s="245">
        <v>117040</v>
      </c>
      <c r="H94" s="37"/>
      <c r="I94" s="37"/>
      <c r="J94" s="37"/>
    </row>
    <row r="95" spans="1:10" ht="14.25" customHeight="1">
      <c r="A95" s="51" t="s">
        <v>201</v>
      </c>
      <c r="B95" s="52" t="s">
        <v>15</v>
      </c>
      <c r="C95" s="52" t="s">
        <v>170</v>
      </c>
      <c r="D95" s="52" t="s">
        <v>147</v>
      </c>
      <c r="E95" s="52" t="s">
        <v>147</v>
      </c>
      <c r="F95" s="52" t="s">
        <v>147</v>
      </c>
      <c r="G95" s="53">
        <f>G96+G102</f>
        <v>26571345.31</v>
      </c>
      <c r="H95" s="37"/>
      <c r="I95" s="37"/>
      <c r="J95" s="37"/>
    </row>
    <row r="96" spans="1:10" ht="12.75">
      <c r="A96" s="51" t="s">
        <v>202</v>
      </c>
      <c r="B96" s="52" t="s">
        <v>15</v>
      </c>
      <c r="C96" s="52" t="s">
        <v>170</v>
      </c>
      <c r="D96" s="52" t="s">
        <v>203</v>
      </c>
      <c r="E96" s="52" t="s">
        <v>147</v>
      </c>
      <c r="F96" s="52" t="s">
        <v>147</v>
      </c>
      <c r="G96" s="53">
        <f>G97</f>
        <v>24159032.83</v>
      </c>
      <c r="H96" s="37"/>
      <c r="I96" s="37"/>
      <c r="J96" s="37"/>
    </row>
    <row r="97" spans="1:10" ht="12.75">
      <c r="A97" s="51" t="s">
        <v>156</v>
      </c>
      <c r="B97" s="52" t="s">
        <v>15</v>
      </c>
      <c r="C97" s="52" t="s">
        <v>170</v>
      </c>
      <c r="D97" s="52" t="s">
        <v>203</v>
      </c>
      <c r="E97" s="52" t="s">
        <v>157</v>
      </c>
      <c r="F97" s="52" t="s">
        <v>147</v>
      </c>
      <c r="G97" s="53">
        <f>G98</f>
        <v>24159032.83</v>
      </c>
      <c r="H97" s="37"/>
      <c r="I97" s="37"/>
      <c r="J97" s="37"/>
    </row>
    <row r="98" spans="1:10" ht="12.75">
      <c r="A98" s="51" t="s">
        <v>176</v>
      </c>
      <c r="B98" s="52" t="s">
        <v>15</v>
      </c>
      <c r="C98" s="52" t="s">
        <v>170</v>
      </c>
      <c r="D98" s="52" t="s">
        <v>203</v>
      </c>
      <c r="E98" s="52" t="s">
        <v>177</v>
      </c>
      <c r="F98" s="52" t="s">
        <v>147</v>
      </c>
      <c r="G98" s="53">
        <f>G99</f>
        <v>24159032.83</v>
      </c>
      <c r="H98" s="37"/>
      <c r="I98" s="37"/>
      <c r="J98" s="37"/>
    </row>
    <row r="99" spans="1:10" ht="12.75">
      <c r="A99" s="54" t="s">
        <v>199</v>
      </c>
      <c r="B99" s="55" t="s">
        <v>15</v>
      </c>
      <c r="C99" s="55" t="s">
        <v>170</v>
      </c>
      <c r="D99" s="55" t="s">
        <v>203</v>
      </c>
      <c r="E99" s="55" t="s">
        <v>200</v>
      </c>
      <c r="F99" s="55" t="s">
        <v>147</v>
      </c>
      <c r="G99" s="56">
        <f>G100+G101</f>
        <v>24159032.83</v>
      </c>
      <c r="H99" s="37"/>
      <c r="I99" s="37"/>
      <c r="J99" s="37"/>
    </row>
    <row r="100" spans="1:10" ht="11.25" customHeight="1">
      <c r="A100" s="57" t="s">
        <v>249</v>
      </c>
      <c r="B100" s="58" t="s">
        <v>15</v>
      </c>
      <c r="C100" s="58" t="s">
        <v>170</v>
      </c>
      <c r="D100" s="58" t="s">
        <v>203</v>
      </c>
      <c r="E100" s="58" t="s">
        <v>200</v>
      </c>
      <c r="F100" s="58" t="s">
        <v>20</v>
      </c>
      <c r="G100" s="59">
        <v>24159032.83</v>
      </c>
      <c r="H100" s="37"/>
      <c r="I100" s="37"/>
      <c r="J100" s="37"/>
    </row>
    <row r="101" spans="1:10" ht="12" customHeight="1" hidden="1">
      <c r="A101" s="57" t="s">
        <v>173</v>
      </c>
      <c r="B101" s="58" t="s">
        <v>15</v>
      </c>
      <c r="C101" s="58" t="s">
        <v>170</v>
      </c>
      <c r="D101" s="58" t="s">
        <v>203</v>
      </c>
      <c r="E101" s="58" t="s">
        <v>200</v>
      </c>
      <c r="F101" s="58">
        <v>800</v>
      </c>
      <c r="G101" s="59">
        <v>0</v>
      </c>
      <c r="H101" s="37"/>
      <c r="I101" s="37"/>
      <c r="J101" s="37"/>
    </row>
    <row r="102" spans="1:10" ht="12.75">
      <c r="A102" s="51" t="s">
        <v>204</v>
      </c>
      <c r="B102" s="52" t="s">
        <v>15</v>
      </c>
      <c r="C102" s="52" t="s">
        <v>170</v>
      </c>
      <c r="D102" s="52" t="s">
        <v>205</v>
      </c>
      <c r="E102" s="52"/>
      <c r="F102" s="52" t="s">
        <v>147</v>
      </c>
      <c r="G102" s="53">
        <f>G103+G107+G114</f>
        <v>2412312.48</v>
      </c>
      <c r="H102" s="37"/>
      <c r="I102" s="37"/>
      <c r="J102" s="37"/>
    </row>
    <row r="103" spans="1:10" ht="12.75">
      <c r="A103" s="51" t="s">
        <v>351</v>
      </c>
      <c r="B103" s="52" t="s">
        <v>15</v>
      </c>
      <c r="C103" s="52" t="s">
        <v>170</v>
      </c>
      <c r="D103" s="52" t="s">
        <v>205</v>
      </c>
      <c r="E103" s="52" t="s">
        <v>355</v>
      </c>
      <c r="F103" s="52" t="s">
        <v>147</v>
      </c>
      <c r="G103" s="53">
        <f>G104</f>
        <v>1266100.05</v>
      </c>
      <c r="H103" s="37"/>
      <c r="I103" s="37"/>
      <c r="J103" s="37"/>
    </row>
    <row r="104" spans="1:10" ht="12.75">
      <c r="A104" s="51" t="s">
        <v>337</v>
      </c>
      <c r="B104" s="52" t="s">
        <v>15</v>
      </c>
      <c r="C104" s="52" t="s">
        <v>170</v>
      </c>
      <c r="D104" s="52" t="s">
        <v>205</v>
      </c>
      <c r="E104" s="52" t="s">
        <v>356</v>
      </c>
      <c r="F104" s="52" t="s">
        <v>147</v>
      </c>
      <c r="G104" s="53">
        <f>G105</f>
        <v>1266100.05</v>
      </c>
      <c r="H104" s="37"/>
      <c r="I104" s="37"/>
      <c r="J104" s="37"/>
    </row>
    <row r="105" spans="1:10" ht="13.5" customHeight="1">
      <c r="A105" s="54" t="s">
        <v>206</v>
      </c>
      <c r="B105" s="55" t="s">
        <v>15</v>
      </c>
      <c r="C105" s="55" t="s">
        <v>170</v>
      </c>
      <c r="D105" s="55" t="s">
        <v>205</v>
      </c>
      <c r="E105" s="55" t="s">
        <v>357</v>
      </c>
      <c r="F105" s="55" t="s">
        <v>147</v>
      </c>
      <c r="G105" s="56">
        <f>G106</f>
        <v>1266100.05</v>
      </c>
      <c r="H105" s="37"/>
      <c r="I105" s="37"/>
      <c r="J105" s="37"/>
    </row>
    <row r="106" spans="1:10" ht="25.5">
      <c r="A106" s="57" t="s">
        <v>249</v>
      </c>
      <c r="B106" s="58" t="s">
        <v>15</v>
      </c>
      <c r="C106" s="58" t="s">
        <v>170</v>
      </c>
      <c r="D106" s="58" t="s">
        <v>205</v>
      </c>
      <c r="E106" s="58" t="s">
        <v>357</v>
      </c>
      <c r="F106" s="58" t="s">
        <v>20</v>
      </c>
      <c r="G106" s="59">
        <v>1266100.05</v>
      </c>
      <c r="H106" s="37"/>
      <c r="I106" s="37"/>
      <c r="J106" s="37"/>
    </row>
    <row r="107" spans="1:10" ht="12.75">
      <c r="A107" s="51" t="s">
        <v>354</v>
      </c>
      <c r="B107" s="52" t="s">
        <v>15</v>
      </c>
      <c r="C107" s="52" t="s">
        <v>170</v>
      </c>
      <c r="D107" s="52" t="s">
        <v>205</v>
      </c>
      <c r="E107" s="52" t="s">
        <v>358</v>
      </c>
      <c r="F107" s="52" t="s">
        <v>147</v>
      </c>
      <c r="G107" s="53">
        <f>G108</f>
        <v>670000</v>
      </c>
      <c r="H107" s="37"/>
      <c r="I107" s="37"/>
      <c r="J107" s="37"/>
    </row>
    <row r="108" spans="1:10" ht="12.75">
      <c r="A108" s="51" t="s">
        <v>337</v>
      </c>
      <c r="B108" s="52" t="s">
        <v>15</v>
      </c>
      <c r="C108" s="52" t="s">
        <v>170</v>
      </c>
      <c r="D108" s="52" t="s">
        <v>205</v>
      </c>
      <c r="E108" s="52" t="s">
        <v>359</v>
      </c>
      <c r="F108" s="52" t="s">
        <v>147</v>
      </c>
      <c r="G108" s="53">
        <f>G109+G112</f>
        <v>670000</v>
      </c>
      <c r="H108" s="37"/>
      <c r="I108" s="37"/>
      <c r="J108" s="37"/>
    </row>
    <row r="109" spans="1:10" ht="12.75">
      <c r="A109" s="54" t="s">
        <v>207</v>
      </c>
      <c r="B109" s="55" t="s">
        <v>15</v>
      </c>
      <c r="C109" s="55" t="s">
        <v>170</v>
      </c>
      <c r="D109" s="55" t="s">
        <v>205</v>
      </c>
      <c r="E109" s="55" t="s">
        <v>360</v>
      </c>
      <c r="F109" s="55" t="s">
        <v>147</v>
      </c>
      <c r="G109" s="56">
        <f>G110+G111</f>
        <v>470000</v>
      </c>
      <c r="H109" s="37"/>
      <c r="I109" s="37"/>
      <c r="J109" s="37"/>
    </row>
    <row r="110" spans="1:10" ht="15" customHeight="1">
      <c r="A110" s="57" t="s">
        <v>249</v>
      </c>
      <c r="B110" s="58" t="s">
        <v>15</v>
      </c>
      <c r="C110" s="58" t="s">
        <v>170</v>
      </c>
      <c r="D110" s="58" t="s">
        <v>205</v>
      </c>
      <c r="E110" s="58" t="s">
        <v>360</v>
      </c>
      <c r="F110" s="58" t="s">
        <v>20</v>
      </c>
      <c r="G110" s="59">
        <v>18000</v>
      </c>
      <c r="H110" s="37"/>
      <c r="I110" s="37"/>
      <c r="J110" s="37"/>
    </row>
    <row r="111" spans="1:10" ht="15" customHeight="1">
      <c r="A111" s="57" t="s">
        <v>173</v>
      </c>
      <c r="B111" s="58" t="s">
        <v>15</v>
      </c>
      <c r="C111" s="58" t="s">
        <v>170</v>
      </c>
      <c r="D111" s="58" t="s">
        <v>205</v>
      </c>
      <c r="E111" s="58" t="s">
        <v>361</v>
      </c>
      <c r="F111" s="58" t="s">
        <v>21</v>
      </c>
      <c r="G111" s="59">
        <v>452000</v>
      </c>
      <c r="H111" s="37"/>
      <c r="I111" s="37"/>
      <c r="J111" s="37"/>
    </row>
    <row r="112" spans="1:10" ht="25.5">
      <c r="A112" s="54" t="s">
        <v>208</v>
      </c>
      <c r="B112" s="55" t="s">
        <v>15</v>
      </c>
      <c r="C112" s="55" t="s">
        <v>170</v>
      </c>
      <c r="D112" s="55" t="s">
        <v>205</v>
      </c>
      <c r="E112" s="55" t="s">
        <v>362</v>
      </c>
      <c r="F112" s="55" t="s">
        <v>147</v>
      </c>
      <c r="G112" s="56">
        <f>G113</f>
        <v>200000</v>
      </c>
      <c r="H112" s="37"/>
      <c r="I112" s="37"/>
      <c r="J112" s="37"/>
    </row>
    <row r="113" spans="1:10" ht="12.75">
      <c r="A113" s="57" t="s">
        <v>173</v>
      </c>
      <c r="B113" s="58" t="s">
        <v>15</v>
      </c>
      <c r="C113" s="58" t="s">
        <v>170</v>
      </c>
      <c r="D113" s="58" t="s">
        <v>205</v>
      </c>
      <c r="E113" s="58" t="s">
        <v>362</v>
      </c>
      <c r="F113" s="58" t="s">
        <v>21</v>
      </c>
      <c r="G113" s="59">
        <v>200000</v>
      </c>
      <c r="H113" s="37"/>
      <c r="I113" s="37"/>
      <c r="J113" s="37"/>
    </row>
    <row r="114" spans="1:10" ht="12.75">
      <c r="A114" s="51" t="s">
        <v>156</v>
      </c>
      <c r="B114" s="98">
        <v>801</v>
      </c>
      <c r="C114" s="98" t="s">
        <v>170</v>
      </c>
      <c r="D114" s="98" t="s">
        <v>205</v>
      </c>
      <c r="E114" s="52" t="s">
        <v>157</v>
      </c>
      <c r="F114" s="58"/>
      <c r="G114" s="75">
        <f>G115</f>
        <v>476212.43</v>
      </c>
      <c r="H114" s="37"/>
      <c r="I114" s="37"/>
      <c r="J114" s="37"/>
    </row>
    <row r="115" spans="1:10" ht="12.75">
      <c r="A115" s="51" t="s">
        <v>176</v>
      </c>
      <c r="B115" s="52" t="s">
        <v>15</v>
      </c>
      <c r="C115" s="52" t="s">
        <v>170</v>
      </c>
      <c r="D115" s="52">
        <v>12</v>
      </c>
      <c r="E115" s="52" t="s">
        <v>177</v>
      </c>
      <c r="F115" s="58"/>
      <c r="G115" s="75">
        <f>G116</f>
        <v>476212.43</v>
      </c>
      <c r="H115" s="37"/>
      <c r="I115" s="37"/>
      <c r="J115" s="37"/>
    </row>
    <row r="116" spans="1:10" ht="12.75">
      <c r="A116" s="99" t="s">
        <v>190</v>
      </c>
      <c r="B116" s="55" t="s">
        <v>15</v>
      </c>
      <c r="C116" s="55" t="s">
        <v>170</v>
      </c>
      <c r="D116" s="55">
        <v>12</v>
      </c>
      <c r="E116" s="100" t="s">
        <v>276</v>
      </c>
      <c r="F116" s="58"/>
      <c r="G116" s="69">
        <f>G117</f>
        <v>476212.43</v>
      </c>
      <c r="H116" s="37"/>
      <c r="I116" s="37"/>
      <c r="J116" s="37"/>
    </row>
    <row r="117" spans="1:10" ht="12.75">
      <c r="A117" s="57" t="s">
        <v>173</v>
      </c>
      <c r="B117" s="70" t="s">
        <v>15</v>
      </c>
      <c r="C117" s="70" t="s">
        <v>170</v>
      </c>
      <c r="D117" s="70">
        <v>12</v>
      </c>
      <c r="E117" s="58" t="s">
        <v>276</v>
      </c>
      <c r="F117" s="58">
        <v>800</v>
      </c>
      <c r="G117" s="59">
        <v>476212.43</v>
      </c>
      <c r="H117" s="37"/>
      <c r="I117" s="37"/>
      <c r="J117" s="37"/>
    </row>
    <row r="118" spans="1:10" ht="14.25" customHeight="1">
      <c r="A118" s="51" t="s">
        <v>209</v>
      </c>
      <c r="B118" s="60" t="s">
        <v>15</v>
      </c>
      <c r="C118" s="60" t="s">
        <v>210</v>
      </c>
      <c r="D118" s="60" t="s">
        <v>147</v>
      </c>
      <c r="E118" s="52" t="s">
        <v>147</v>
      </c>
      <c r="F118" s="52" t="s">
        <v>147</v>
      </c>
      <c r="G118" s="53">
        <f>G119+G126</f>
        <v>105952763.8</v>
      </c>
      <c r="H118" s="37"/>
      <c r="I118" s="37"/>
      <c r="J118" s="37"/>
    </row>
    <row r="119" spans="1:10" ht="12.75">
      <c r="A119" s="51" t="s">
        <v>211</v>
      </c>
      <c r="B119" s="52" t="s">
        <v>15</v>
      </c>
      <c r="C119" s="52" t="s">
        <v>210</v>
      </c>
      <c r="D119" s="52" t="s">
        <v>153</v>
      </c>
      <c r="E119" s="52" t="s">
        <v>147</v>
      </c>
      <c r="F119" s="52" t="s">
        <v>147</v>
      </c>
      <c r="G119" s="53">
        <f>G120</f>
        <v>103913673.88</v>
      </c>
      <c r="H119" s="37"/>
      <c r="I119" s="37"/>
      <c r="J119" s="37"/>
    </row>
    <row r="120" spans="1:10" ht="12.75">
      <c r="A120" s="51" t="s">
        <v>351</v>
      </c>
      <c r="B120" s="52" t="s">
        <v>15</v>
      </c>
      <c r="C120" s="52" t="s">
        <v>210</v>
      </c>
      <c r="D120" s="52" t="s">
        <v>153</v>
      </c>
      <c r="E120" s="52" t="s">
        <v>352</v>
      </c>
      <c r="F120" s="52" t="s">
        <v>147</v>
      </c>
      <c r="G120" s="53">
        <f>G121</f>
        <v>103913673.88</v>
      </c>
      <c r="H120" s="37"/>
      <c r="I120" s="37"/>
      <c r="J120" s="37"/>
    </row>
    <row r="121" spans="1:10" ht="12.75">
      <c r="A121" s="51" t="s">
        <v>337</v>
      </c>
      <c r="B121" s="52" t="s">
        <v>15</v>
      </c>
      <c r="C121" s="52" t="s">
        <v>210</v>
      </c>
      <c r="D121" s="52" t="s">
        <v>153</v>
      </c>
      <c r="E121" s="52" t="s">
        <v>353</v>
      </c>
      <c r="F121" s="52" t="s">
        <v>147</v>
      </c>
      <c r="G121" s="53">
        <f>G122</f>
        <v>103913673.88</v>
      </c>
      <c r="H121" s="37"/>
      <c r="I121" s="37"/>
      <c r="J121" s="37"/>
    </row>
    <row r="122" spans="1:10" ht="14.25" customHeight="1">
      <c r="A122" s="54" t="s">
        <v>212</v>
      </c>
      <c r="B122" s="55" t="s">
        <v>15</v>
      </c>
      <c r="C122" s="55" t="s">
        <v>210</v>
      </c>
      <c r="D122" s="55" t="s">
        <v>153</v>
      </c>
      <c r="E122" s="55" t="s">
        <v>386</v>
      </c>
      <c r="F122" s="55" t="s">
        <v>147</v>
      </c>
      <c r="G122" s="56">
        <f>G123+G124+G125</f>
        <v>103913673.88</v>
      </c>
      <c r="H122" s="37"/>
      <c r="I122" s="37"/>
      <c r="J122" s="37"/>
    </row>
    <row r="123" spans="1:10" ht="13.5" customHeight="1">
      <c r="A123" s="57" t="s">
        <v>249</v>
      </c>
      <c r="B123" s="58" t="s">
        <v>15</v>
      </c>
      <c r="C123" s="58" t="s">
        <v>210</v>
      </c>
      <c r="D123" s="58" t="s">
        <v>153</v>
      </c>
      <c r="E123" s="70" t="s">
        <v>386</v>
      </c>
      <c r="F123" s="58" t="s">
        <v>20</v>
      </c>
      <c r="G123" s="59">
        <v>340789.5</v>
      </c>
      <c r="H123" s="37"/>
      <c r="I123" s="37"/>
      <c r="J123" s="37"/>
    </row>
    <row r="124" spans="1:10" ht="12.75">
      <c r="A124" s="101" t="s">
        <v>263</v>
      </c>
      <c r="B124" s="58" t="s">
        <v>15</v>
      </c>
      <c r="C124" s="58" t="s">
        <v>210</v>
      </c>
      <c r="D124" s="58" t="s">
        <v>153</v>
      </c>
      <c r="E124" s="70" t="s">
        <v>386</v>
      </c>
      <c r="F124" s="58" t="s">
        <v>24</v>
      </c>
      <c r="G124" s="59">
        <v>103572884.38</v>
      </c>
      <c r="H124" s="37"/>
      <c r="I124" s="37"/>
      <c r="J124" s="37"/>
    </row>
    <row r="125" spans="1:10" ht="12.75">
      <c r="A125" s="57" t="s">
        <v>173</v>
      </c>
      <c r="B125" s="58" t="s">
        <v>15</v>
      </c>
      <c r="C125" s="58" t="s">
        <v>210</v>
      </c>
      <c r="D125" s="58" t="s">
        <v>153</v>
      </c>
      <c r="E125" s="70" t="s">
        <v>386</v>
      </c>
      <c r="F125" s="58" t="s">
        <v>21</v>
      </c>
      <c r="G125" s="59">
        <v>0</v>
      </c>
      <c r="H125" s="37"/>
      <c r="I125" s="37"/>
      <c r="J125" s="37"/>
    </row>
    <row r="126" spans="1:10" ht="12.75" customHeight="1">
      <c r="A126" s="51" t="s">
        <v>214</v>
      </c>
      <c r="B126" s="52" t="s">
        <v>15</v>
      </c>
      <c r="C126" s="52" t="s">
        <v>210</v>
      </c>
      <c r="D126" s="52" t="s">
        <v>155</v>
      </c>
      <c r="E126" s="52" t="s">
        <v>147</v>
      </c>
      <c r="F126" s="58"/>
      <c r="G126" s="53">
        <f>G127</f>
        <v>2039089.9200000002</v>
      </c>
      <c r="H126" s="37"/>
      <c r="I126" s="37"/>
      <c r="J126" s="37"/>
    </row>
    <row r="127" spans="1:10" ht="25.5">
      <c r="A127" s="51" t="s">
        <v>215</v>
      </c>
      <c r="B127" s="52" t="s">
        <v>15</v>
      </c>
      <c r="C127" s="52" t="s">
        <v>210</v>
      </c>
      <c r="D127" s="52" t="s">
        <v>155</v>
      </c>
      <c r="E127" s="52" t="s">
        <v>385</v>
      </c>
      <c r="F127" s="58"/>
      <c r="G127" s="53">
        <f>G128</f>
        <v>2039089.9200000002</v>
      </c>
      <c r="H127" s="37"/>
      <c r="I127" s="37"/>
      <c r="J127" s="37"/>
    </row>
    <row r="128" spans="1:10" ht="12.75" customHeight="1">
      <c r="A128" s="51" t="s">
        <v>337</v>
      </c>
      <c r="B128" s="52" t="s">
        <v>15</v>
      </c>
      <c r="C128" s="52" t="s">
        <v>210</v>
      </c>
      <c r="D128" s="52" t="s">
        <v>155</v>
      </c>
      <c r="E128" s="52" t="s">
        <v>384</v>
      </c>
      <c r="F128" s="58"/>
      <c r="G128" s="53">
        <f>G131+G129</f>
        <v>2039089.9200000002</v>
      </c>
      <c r="H128" s="37"/>
      <c r="I128" s="37"/>
      <c r="J128" s="37"/>
    </row>
    <row r="129" spans="1:10" ht="12.75">
      <c r="A129" s="99" t="s">
        <v>260</v>
      </c>
      <c r="B129" s="55" t="s">
        <v>15</v>
      </c>
      <c r="C129" s="55" t="s">
        <v>210</v>
      </c>
      <c r="D129" s="55" t="s">
        <v>155</v>
      </c>
      <c r="E129" s="55" t="s">
        <v>383</v>
      </c>
      <c r="F129" s="55" t="s">
        <v>147</v>
      </c>
      <c r="G129" s="56">
        <f>G130</f>
        <v>381431.58</v>
      </c>
      <c r="H129" s="37"/>
      <c r="I129" s="37"/>
      <c r="J129" s="37"/>
    </row>
    <row r="130" spans="1:10" ht="14.25" customHeight="1">
      <c r="A130" s="79" t="s">
        <v>217</v>
      </c>
      <c r="B130" s="58" t="s">
        <v>15</v>
      </c>
      <c r="C130" s="58" t="s">
        <v>210</v>
      </c>
      <c r="D130" s="58" t="s">
        <v>155</v>
      </c>
      <c r="E130" s="58" t="s">
        <v>383</v>
      </c>
      <c r="F130" s="58">
        <v>600</v>
      </c>
      <c r="G130" s="68">
        <v>381431.58</v>
      </c>
      <c r="H130" s="37">
        <v>1776837.69</v>
      </c>
      <c r="I130" s="36">
        <f>G130-H130</f>
        <v>-1395406.1099999999</v>
      </c>
      <c r="J130" s="37"/>
    </row>
    <row r="131" spans="1:10" ht="13.5" customHeight="1">
      <c r="A131" s="54" t="s">
        <v>364</v>
      </c>
      <c r="B131" s="55" t="s">
        <v>15</v>
      </c>
      <c r="C131" s="55" t="s">
        <v>210</v>
      </c>
      <c r="D131" s="55" t="s">
        <v>155</v>
      </c>
      <c r="E131" s="55" t="s">
        <v>382</v>
      </c>
      <c r="F131" s="55"/>
      <c r="G131" s="56">
        <f>G132</f>
        <v>1657658.34</v>
      </c>
      <c r="H131" s="37"/>
      <c r="I131" s="37"/>
      <c r="J131" s="37"/>
    </row>
    <row r="132" spans="1:10" ht="25.5">
      <c r="A132" s="79" t="s">
        <v>217</v>
      </c>
      <c r="B132" s="74" t="s">
        <v>15</v>
      </c>
      <c r="C132" s="74" t="s">
        <v>210</v>
      </c>
      <c r="D132" s="74" t="s">
        <v>155</v>
      </c>
      <c r="E132" s="70" t="s">
        <v>382</v>
      </c>
      <c r="F132" s="74">
        <v>600</v>
      </c>
      <c r="G132" s="59">
        <v>1657658.34</v>
      </c>
      <c r="H132" s="37"/>
      <c r="I132" s="37"/>
      <c r="J132" s="37"/>
    </row>
    <row r="133" spans="1:10" ht="12.75">
      <c r="A133" s="51" t="s">
        <v>219</v>
      </c>
      <c r="B133" s="52" t="s">
        <v>15</v>
      </c>
      <c r="C133" s="52" t="s">
        <v>220</v>
      </c>
      <c r="D133" s="52" t="s">
        <v>147</v>
      </c>
      <c r="E133" s="52" t="s">
        <v>147</v>
      </c>
      <c r="F133" s="52" t="s">
        <v>147</v>
      </c>
      <c r="G133" s="48">
        <f>G134</f>
        <v>2892128.4</v>
      </c>
      <c r="H133" s="37"/>
      <c r="I133" s="37"/>
      <c r="J133" s="37"/>
    </row>
    <row r="134" spans="1:10" ht="12.75">
      <c r="A134" s="51" t="s">
        <v>262</v>
      </c>
      <c r="B134" s="52" t="s">
        <v>15</v>
      </c>
      <c r="C134" s="52" t="s">
        <v>220</v>
      </c>
      <c r="D134" s="52" t="s">
        <v>220</v>
      </c>
      <c r="E134" s="52" t="s">
        <v>147</v>
      </c>
      <c r="F134" s="52" t="s">
        <v>147</v>
      </c>
      <c r="G134" s="48">
        <f>G135</f>
        <v>2892128.4</v>
      </c>
      <c r="H134" s="37"/>
      <c r="I134" s="37"/>
      <c r="J134" s="37"/>
    </row>
    <row r="135" spans="1:10" ht="25.5">
      <c r="A135" s="103" t="s">
        <v>365</v>
      </c>
      <c r="B135" s="52" t="s">
        <v>15</v>
      </c>
      <c r="C135" s="60" t="s">
        <v>220</v>
      </c>
      <c r="D135" s="60" t="s">
        <v>220</v>
      </c>
      <c r="E135" s="60" t="s">
        <v>381</v>
      </c>
      <c r="F135" s="60" t="s">
        <v>147</v>
      </c>
      <c r="G135" s="48">
        <f>G136</f>
        <v>2892128.4</v>
      </c>
      <c r="H135" s="37">
        <v>6286768.11</v>
      </c>
      <c r="I135" s="36">
        <f>G135-H135</f>
        <v>-3394639.7100000004</v>
      </c>
      <c r="J135" s="37"/>
    </row>
    <row r="136" spans="1:10" ht="12.75">
      <c r="A136" s="103" t="s">
        <v>366</v>
      </c>
      <c r="B136" s="55" t="s">
        <v>15</v>
      </c>
      <c r="C136" s="77" t="s">
        <v>220</v>
      </c>
      <c r="D136" s="77" t="s">
        <v>220</v>
      </c>
      <c r="E136" s="77" t="s">
        <v>380</v>
      </c>
      <c r="F136" s="77"/>
      <c r="G136" s="73">
        <f>G138</f>
        <v>2892128.4</v>
      </c>
      <c r="H136" s="37"/>
      <c r="I136" s="37"/>
      <c r="J136" s="37"/>
    </row>
    <row r="137" spans="1:10" ht="25.5">
      <c r="A137" s="104" t="s">
        <v>221</v>
      </c>
      <c r="B137" s="55"/>
      <c r="C137" s="77" t="s">
        <v>220</v>
      </c>
      <c r="D137" s="77" t="s">
        <v>220</v>
      </c>
      <c r="E137" s="77" t="s">
        <v>379</v>
      </c>
      <c r="F137" s="77" t="s">
        <v>147</v>
      </c>
      <c r="G137" s="73"/>
      <c r="H137" s="37"/>
      <c r="I137" s="37"/>
      <c r="J137" s="37"/>
    </row>
    <row r="138" spans="1:10" ht="25.5">
      <c r="A138" s="79" t="s">
        <v>217</v>
      </c>
      <c r="B138" s="71" t="s">
        <v>15</v>
      </c>
      <c r="C138" s="71" t="s">
        <v>220</v>
      </c>
      <c r="D138" s="71" t="s">
        <v>220</v>
      </c>
      <c r="E138" s="71" t="s">
        <v>379</v>
      </c>
      <c r="F138" s="74">
        <v>600</v>
      </c>
      <c r="G138" s="59">
        <v>2892128.4</v>
      </c>
      <c r="H138" s="37"/>
      <c r="I138" s="37"/>
      <c r="J138" s="37"/>
    </row>
    <row r="139" spans="1:10" ht="12.75">
      <c r="A139" s="103" t="s">
        <v>222</v>
      </c>
      <c r="B139" s="52" t="s">
        <v>15</v>
      </c>
      <c r="C139" s="52" t="s">
        <v>203</v>
      </c>
      <c r="D139" s="52" t="s">
        <v>147</v>
      </c>
      <c r="E139" s="52" t="s">
        <v>147</v>
      </c>
      <c r="F139" s="52" t="s">
        <v>147</v>
      </c>
      <c r="G139" s="48">
        <f>G140</f>
        <v>23772802.06</v>
      </c>
      <c r="H139" s="37"/>
      <c r="I139" s="37"/>
      <c r="J139" s="37"/>
    </row>
    <row r="140" spans="1:10" ht="12.75">
      <c r="A140" s="51" t="s">
        <v>223</v>
      </c>
      <c r="B140" s="52" t="s">
        <v>15</v>
      </c>
      <c r="C140" s="52" t="s">
        <v>203</v>
      </c>
      <c r="D140" s="52" t="s">
        <v>170</v>
      </c>
      <c r="E140" s="52" t="s">
        <v>147</v>
      </c>
      <c r="F140" s="52" t="s">
        <v>147</v>
      </c>
      <c r="G140" s="48">
        <f>G141</f>
        <v>23772802.06</v>
      </c>
      <c r="H140" s="37"/>
      <c r="I140" s="37"/>
      <c r="J140" s="37"/>
    </row>
    <row r="141" spans="1:10" ht="12.75">
      <c r="A141" s="103" t="s">
        <v>367</v>
      </c>
      <c r="B141" s="52" t="s">
        <v>15</v>
      </c>
      <c r="C141" s="52" t="s">
        <v>203</v>
      </c>
      <c r="D141" s="52" t="s">
        <v>170</v>
      </c>
      <c r="E141" s="60" t="s">
        <v>378</v>
      </c>
      <c r="F141" s="60" t="s">
        <v>147</v>
      </c>
      <c r="G141" s="48">
        <f>G142</f>
        <v>23772802.06</v>
      </c>
      <c r="H141" s="37"/>
      <c r="I141" s="36"/>
      <c r="J141" s="37"/>
    </row>
    <row r="142" spans="1:10" ht="12.75">
      <c r="A142" s="103" t="s">
        <v>366</v>
      </c>
      <c r="B142" s="52" t="s">
        <v>15</v>
      </c>
      <c r="C142" s="52" t="s">
        <v>203</v>
      </c>
      <c r="D142" s="52" t="s">
        <v>170</v>
      </c>
      <c r="E142" s="60" t="s">
        <v>377</v>
      </c>
      <c r="F142" s="60"/>
      <c r="G142" s="48">
        <f>G143</f>
        <v>23772802.06</v>
      </c>
      <c r="H142" s="37"/>
      <c r="I142" s="37"/>
      <c r="J142" s="37"/>
    </row>
    <row r="143" spans="1:10" ht="25.5">
      <c r="A143" s="76" t="s">
        <v>221</v>
      </c>
      <c r="B143" s="77" t="s">
        <v>15</v>
      </c>
      <c r="C143" s="77" t="s">
        <v>203</v>
      </c>
      <c r="D143" s="77" t="s">
        <v>170</v>
      </c>
      <c r="E143" s="77" t="s">
        <v>376</v>
      </c>
      <c r="F143" s="78" t="s">
        <v>147</v>
      </c>
      <c r="G143" s="69">
        <f>G144</f>
        <v>23772802.06</v>
      </c>
      <c r="H143" s="37"/>
      <c r="I143" s="37"/>
      <c r="J143" s="37"/>
    </row>
    <row r="144" spans="1:10" ht="25.5">
      <c r="A144" s="79" t="s">
        <v>217</v>
      </c>
      <c r="B144" s="71" t="s">
        <v>15</v>
      </c>
      <c r="C144" s="71" t="s">
        <v>203</v>
      </c>
      <c r="D144" s="71" t="s">
        <v>170</v>
      </c>
      <c r="E144" s="71" t="s">
        <v>376</v>
      </c>
      <c r="F144" s="74">
        <v>600</v>
      </c>
      <c r="G144" s="59">
        <v>23772802.06</v>
      </c>
      <c r="H144" s="37"/>
      <c r="I144" s="37"/>
      <c r="J144" s="37"/>
    </row>
    <row r="145" spans="1:10" ht="12.75">
      <c r="A145" s="51" t="s">
        <v>224</v>
      </c>
      <c r="B145" s="52" t="s">
        <v>15</v>
      </c>
      <c r="C145" s="52" t="s">
        <v>225</v>
      </c>
      <c r="D145" s="52" t="s">
        <v>147</v>
      </c>
      <c r="E145" s="52" t="s">
        <v>147</v>
      </c>
      <c r="F145" s="52" t="s">
        <v>147</v>
      </c>
      <c r="G145" s="53">
        <f>G146+G151+G159</f>
        <v>22729525.64</v>
      </c>
      <c r="H145" s="37"/>
      <c r="I145" s="37"/>
      <c r="J145" s="37"/>
    </row>
    <row r="146" spans="1:10" ht="17.25" customHeight="1">
      <c r="A146" s="51" t="s">
        <v>226</v>
      </c>
      <c r="B146" s="52" t="s">
        <v>15</v>
      </c>
      <c r="C146" s="52" t="s">
        <v>225</v>
      </c>
      <c r="D146" s="52" t="s">
        <v>153</v>
      </c>
      <c r="E146" s="52" t="s">
        <v>147</v>
      </c>
      <c r="F146" s="52" t="s">
        <v>147</v>
      </c>
      <c r="G146" s="53">
        <f>G147</f>
        <v>2579389.78</v>
      </c>
      <c r="H146" s="37"/>
      <c r="I146" s="37"/>
      <c r="J146" s="37"/>
    </row>
    <row r="147" spans="1:10" ht="12.75">
      <c r="A147" s="51" t="s">
        <v>368</v>
      </c>
      <c r="B147" s="52" t="s">
        <v>15</v>
      </c>
      <c r="C147" s="52" t="s">
        <v>225</v>
      </c>
      <c r="D147" s="52" t="s">
        <v>153</v>
      </c>
      <c r="E147" s="52" t="s">
        <v>375</v>
      </c>
      <c r="F147" s="52" t="s">
        <v>147</v>
      </c>
      <c r="G147" s="53">
        <f>G148</f>
        <v>2579389.78</v>
      </c>
      <c r="H147" s="37"/>
      <c r="I147" s="37"/>
      <c r="J147" s="37"/>
    </row>
    <row r="148" spans="1:10" ht="12.75">
      <c r="A148" s="51" t="s">
        <v>366</v>
      </c>
      <c r="B148" s="52" t="s">
        <v>15</v>
      </c>
      <c r="C148" s="52" t="s">
        <v>225</v>
      </c>
      <c r="D148" s="52" t="s">
        <v>153</v>
      </c>
      <c r="E148" s="52" t="s">
        <v>374</v>
      </c>
      <c r="F148" s="52" t="s">
        <v>147</v>
      </c>
      <c r="G148" s="53">
        <f>G149</f>
        <v>2579389.78</v>
      </c>
      <c r="H148" s="37"/>
      <c r="I148" s="37"/>
      <c r="J148" s="37"/>
    </row>
    <row r="149" spans="1:10" ht="25.5">
      <c r="A149" s="54" t="s">
        <v>227</v>
      </c>
      <c r="B149" s="55" t="s">
        <v>15</v>
      </c>
      <c r="C149" s="55" t="s">
        <v>225</v>
      </c>
      <c r="D149" s="55" t="s">
        <v>153</v>
      </c>
      <c r="E149" s="55" t="s">
        <v>373</v>
      </c>
      <c r="F149" s="55"/>
      <c r="G149" s="56">
        <f>G150</f>
        <v>2579389.78</v>
      </c>
      <c r="H149" s="37"/>
      <c r="I149" s="37"/>
      <c r="J149" s="37"/>
    </row>
    <row r="150" spans="1:10" ht="12.75">
      <c r="A150" s="57" t="s">
        <v>192</v>
      </c>
      <c r="B150" s="58" t="s">
        <v>15</v>
      </c>
      <c r="C150" s="58" t="s">
        <v>225</v>
      </c>
      <c r="D150" s="58" t="s">
        <v>153</v>
      </c>
      <c r="E150" s="58" t="s">
        <v>373</v>
      </c>
      <c r="F150" s="58">
        <v>300</v>
      </c>
      <c r="G150" s="59">
        <v>2579389.78</v>
      </c>
      <c r="H150" s="37"/>
      <c r="I150" s="37"/>
      <c r="J150" s="37"/>
    </row>
    <row r="151" spans="1:10" ht="12.75">
      <c r="A151" s="51" t="s">
        <v>228</v>
      </c>
      <c r="B151" s="52" t="s">
        <v>15</v>
      </c>
      <c r="C151" s="52" t="s">
        <v>225</v>
      </c>
      <c r="D151" s="52" t="s">
        <v>155</v>
      </c>
      <c r="E151" s="52" t="s">
        <v>147</v>
      </c>
      <c r="F151" s="52" t="s">
        <v>147</v>
      </c>
      <c r="G151" s="53">
        <f>G152</f>
        <v>8603363.14</v>
      </c>
      <c r="H151" s="37"/>
      <c r="I151" s="37"/>
      <c r="J151" s="37"/>
    </row>
    <row r="152" spans="1:10" ht="12.75">
      <c r="A152" s="51" t="s">
        <v>351</v>
      </c>
      <c r="B152" s="52" t="s">
        <v>15</v>
      </c>
      <c r="C152" s="52" t="s">
        <v>225</v>
      </c>
      <c r="D152" s="52" t="s">
        <v>155</v>
      </c>
      <c r="E152" s="52" t="s">
        <v>355</v>
      </c>
      <c r="F152" s="52" t="s">
        <v>147</v>
      </c>
      <c r="G152" s="53">
        <f>G153</f>
        <v>8603363.14</v>
      </c>
      <c r="H152" s="37"/>
      <c r="I152" s="37"/>
      <c r="J152" s="37"/>
    </row>
    <row r="153" spans="1:10" ht="12.75">
      <c r="A153" s="51" t="s">
        <v>337</v>
      </c>
      <c r="B153" s="52" t="s">
        <v>15</v>
      </c>
      <c r="C153" s="52" t="s">
        <v>225</v>
      </c>
      <c r="D153" s="52" t="s">
        <v>155</v>
      </c>
      <c r="E153" s="52" t="s">
        <v>356</v>
      </c>
      <c r="F153" s="52" t="s">
        <v>147</v>
      </c>
      <c r="G153" s="53">
        <f>G154+G157</f>
        <v>8603363.14</v>
      </c>
      <c r="H153" s="37"/>
      <c r="I153" s="37"/>
      <c r="J153" s="37"/>
    </row>
    <row r="154" spans="1:10" ht="25.5">
      <c r="A154" s="54" t="s">
        <v>229</v>
      </c>
      <c r="B154" s="55" t="s">
        <v>15</v>
      </c>
      <c r="C154" s="55" t="s">
        <v>225</v>
      </c>
      <c r="D154" s="55" t="s">
        <v>155</v>
      </c>
      <c r="E154" s="55" t="s">
        <v>371</v>
      </c>
      <c r="F154" s="55" t="s">
        <v>147</v>
      </c>
      <c r="G154" s="56">
        <f>G155+G156</f>
        <v>5422680.14</v>
      </c>
      <c r="H154" s="37"/>
      <c r="I154" s="37"/>
      <c r="J154" s="37"/>
    </row>
    <row r="155" spans="1:10" ht="25.5">
      <c r="A155" s="57" t="s">
        <v>249</v>
      </c>
      <c r="B155" s="58" t="s">
        <v>15</v>
      </c>
      <c r="C155" s="58" t="s">
        <v>225</v>
      </c>
      <c r="D155" s="58" t="s">
        <v>155</v>
      </c>
      <c r="E155" s="58" t="s">
        <v>371</v>
      </c>
      <c r="F155" s="58" t="s">
        <v>20</v>
      </c>
      <c r="G155" s="59">
        <v>37960.14</v>
      </c>
      <c r="H155" s="37"/>
      <c r="I155" s="37"/>
      <c r="J155" s="37"/>
    </row>
    <row r="156" spans="1:10" ht="12.75">
      <c r="A156" s="57" t="s">
        <v>263</v>
      </c>
      <c r="B156" s="58" t="s">
        <v>15</v>
      </c>
      <c r="C156" s="58" t="s">
        <v>225</v>
      </c>
      <c r="D156" s="58" t="s">
        <v>155</v>
      </c>
      <c r="E156" s="58" t="s">
        <v>371</v>
      </c>
      <c r="F156" s="58" t="s">
        <v>24</v>
      </c>
      <c r="G156" s="59">
        <v>5384720</v>
      </c>
      <c r="H156" s="37"/>
      <c r="I156" s="37"/>
      <c r="J156" s="37"/>
    </row>
    <row r="157" spans="1:10" ht="12.75">
      <c r="A157" s="54" t="s">
        <v>369</v>
      </c>
      <c r="B157" s="55" t="s">
        <v>15</v>
      </c>
      <c r="C157" s="55" t="s">
        <v>225</v>
      </c>
      <c r="D157" s="55" t="s">
        <v>155</v>
      </c>
      <c r="E157" s="55" t="s">
        <v>372</v>
      </c>
      <c r="F157" s="55" t="s">
        <v>147</v>
      </c>
      <c r="G157" s="56">
        <f>G158</f>
        <v>3180683</v>
      </c>
      <c r="H157" s="37"/>
      <c r="I157" s="37"/>
      <c r="J157" s="37"/>
    </row>
    <row r="158" spans="1:10" ht="12.75">
      <c r="A158" s="57" t="s">
        <v>198</v>
      </c>
      <c r="B158" s="58" t="s">
        <v>15</v>
      </c>
      <c r="C158" s="58" t="s">
        <v>225</v>
      </c>
      <c r="D158" s="58" t="s">
        <v>155</v>
      </c>
      <c r="E158" s="58" t="s">
        <v>372</v>
      </c>
      <c r="F158" s="58" t="s">
        <v>1</v>
      </c>
      <c r="G158" s="59">
        <v>3180683</v>
      </c>
      <c r="H158" s="37"/>
      <c r="I158" s="37"/>
      <c r="J158" s="42"/>
    </row>
    <row r="159" spans="1:10" ht="12.75">
      <c r="A159" s="103" t="s">
        <v>230</v>
      </c>
      <c r="B159" s="60" t="s">
        <v>15</v>
      </c>
      <c r="C159" s="60" t="s">
        <v>225</v>
      </c>
      <c r="D159" s="60" t="s">
        <v>231</v>
      </c>
      <c r="E159" s="60" t="s">
        <v>147</v>
      </c>
      <c r="F159" s="60" t="s">
        <v>147</v>
      </c>
      <c r="G159" s="53">
        <f>G160</f>
        <v>11546772.72</v>
      </c>
      <c r="H159" s="37"/>
      <c r="I159" s="37"/>
      <c r="J159" s="37"/>
    </row>
    <row r="160" spans="1:10" ht="12.75">
      <c r="A160" s="103" t="s">
        <v>368</v>
      </c>
      <c r="B160" s="52" t="s">
        <v>15</v>
      </c>
      <c r="C160" s="52" t="s">
        <v>225</v>
      </c>
      <c r="D160" s="52" t="s">
        <v>231</v>
      </c>
      <c r="E160" s="52" t="s">
        <v>375</v>
      </c>
      <c r="F160" s="60"/>
      <c r="G160" s="53">
        <f>G161+G170</f>
        <v>11546772.72</v>
      </c>
      <c r="H160" s="37"/>
      <c r="I160" s="37"/>
      <c r="J160" s="37"/>
    </row>
    <row r="161" spans="1:10" ht="12.75">
      <c r="A161" s="241" t="s">
        <v>337</v>
      </c>
      <c r="B161" s="52" t="s">
        <v>15</v>
      </c>
      <c r="C161" s="52" t="s">
        <v>225</v>
      </c>
      <c r="D161" s="52" t="s">
        <v>231</v>
      </c>
      <c r="E161" s="52" t="s">
        <v>370</v>
      </c>
      <c r="F161" s="52" t="s">
        <v>147</v>
      </c>
      <c r="G161" s="53">
        <f>G162+G164+G167</f>
        <v>4931647.49</v>
      </c>
      <c r="H161" s="37"/>
      <c r="I161" s="37"/>
      <c r="J161" s="37"/>
    </row>
    <row r="162" spans="1:10" ht="12.75">
      <c r="A162" s="54" t="s">
        <v>232</v>
      </c>
      <c r="B162" s="55" t="s">
        <v>15</v>
      </c>
      <c r="C162" s="55" t="s">
        <v>225</v>
      </c>
      <c r="D162" s="55" t="s">
        <v>231</v>
      </c>
      <c r="E162" s="55" t="s">
        <v>395</v>
      </c>
      <c r="F162" s="55" t="s">
        <v>147</v>
      </c>
      <c r="G162" s="56">
        <f>G163</f>
        <v>1595105.51</v>
      </c>
      <c r="H162" s="37"/>
      <c r="I162" s="37"/>
      <c r="J162" s="37"/>
    </row>
    <row r="163" spans="1:10" ht="25.5">
      <c r="A163" s="57" t="s">
        <v>217</v>
      </c>
      <c r="B163" s="58" t="s">
        <v>15</v>
      </c>
      <c r="C163" s="58" t="s">
        <v>225</v>
      </c>
      <c r="D163" s="58" t="s">
        <v>231</v>
      </c>
      <c r="E163" s="58" t="s">
        <v>395</v>
      </c>
      <c r="F163" s="58">
        <v>600</v>
      </c>
      <c r="G163" s="59">
        <v>1595105.51</v>
      </c>
      <c r="H163" s="37"/>
      <c r="I163" s="37"/>
      <c r="J163" s="37"/>
    </row>
    <row r="164" spans="1:10" ht="25.5">
      <c r="A164" s="54" t="s">
        <v>233</v>
      </c>
      <c r="B164" s="55" t="s">
        <v>15</v>
      </c>
      <c r="C164" s="55" t="s">
        <v>225</v>
      </c>
      <c r="D164" s="55" t="s">
        <v>231</v>
      </c>
      <c r="E164" s="55" t="s">
        <v>396</v>
      </c>
      <c r="F164" s="55" t="s">
        <v>147</v>
      </c>
      <c r="G164" s="56">
        <f>G166+G165</f>
        <v>2423741.98</v>
      </c>
      <c r="H164" s="37"/>
      <c r="I164" s="37"/>
      <c r="J164" s="37"/>
    </row>
    <row r="165" spans="1:10" ht="25.5">
      <c r="A165" s="253" t="s">
        <v>249</v>
      </c>
      <c r="B165" s="58" t="s">
        <v>15</v>
      </c>
      <c r="C165" s="58" t="s">
        <v>225</v>
      </c>
      <c r="D165" s="58" t="s">
        <v>231</v>
      </c>
      <c r="E165" s="70" t="s">
        <v>396</v>
      </c>
      <c r="F165" s="70">
        <v>200</v>
      </c>
      <c r="G165" s="68">
        <v>293855.85</v>
      </c>
      <c r="H165" s="37"/>
      <c r="I165" s="37"/>
      <c r="J165" s="37"/>
    </row>
    <row r="166" spans="1:10" ht="12.75">
      <c r="A166" s="253" t="s">
        <v>192</v>
      </c>
      <c r="B166" s="58" t="s">
        <v>15</v>
      </c>
      <c r="C166" s="58" t="s">
        <v>225</v>
      </c>
      <c r="D166" s="58" t="s">
        <v>231</v>
      </c>
      <c r="E166" s="70" t="s">
        <v>396</v>
      </c>
      <c r="F166" s="58">
        <v>300</v>
      </c>
      <c r="G166" s="59">
        <v>2129886.13</v>
      </c>
      <c r="H166" s="37"/>
      <c r="I166" s="37"/>
      <c r="J166" s="37"/>
    </row>
    <row r="167" spans="1:10" ht="12.75">
      <c r="A167" s="54" t="s">
        <v>234</v>
      </c>
      <c r="B167" s="55" t="s">
        <v>15</v>
      </c>
      <c r="C167" s="55" t="s">
        <v>225</v>
      </c>
      <c r="D167" s="55" t="s">
        <v>231</v>
      </c>
      <c r="E167" s="55" t="s">
        <v>397</v>
      </c>
      <c r="F167" s="55" t="s">
        <v>147</v>
      </c>
      <c r="G167" s="56">
        <f>G168+G169</f>
        <v>912800</v>
      </c>
      <c r="H167" s="37"/>
      <c r="I167" s="37"/>
      <c r="J167" s="37"/>
    </row>
    <row r="168" spans="1:10" ht="25.5">
      <c r="A168" s="57" t="s">
        <v>249</v>
      </c>
      <c r="B168" s="58" t="s">
        <v>15</v>
      </c>
      <c r="C168" s="58" t="s">
        <v>225</v>
      </c>
      <c r="D168" s="58" t="s">
        <v>231</v>
      </c>
      <c r="E168" s="58" t="s">
        <v>397</v>
      </c>
      <c r="F168" s="58" t="s">
        <v>20</v>
      </c>
      <c r="G168" s="59">
        <v>372800</v>
      </c>
      <c r="H168" s="37"/>
      <c r="I168" s="37"/>
      <c r="J168" s="37"/>
    </row>
    <row r="169" spans="1:10" ht="12.75">
      <c r="A169" s="57" t="s">
        <v>192</v>
      </c>
      <c r="B169" s="58" t="s">
        <v>15</v>
      </c>
      <c r="C169" s="58" t="s">
        <v>225</v>
      </c>
      <c r="D169" s="58" t="s">
        <v>231</v>
      </c>
      <c r="E169" s="58" t="s">
        <v>397</v>
      </c>
      <c r="F169" s="58" t="s">
        <v>23</v>
      </c>
      <c r="G169" s="59">
        <v>540000</v>
      </c>
      <c r="H169" s="37"/>
      <c r="I169" s="37"/>
      <c r="J169" s="37"/>
    </row>
    <row r="170" spans="1:10" ht="12.75">
      <c r="A170" s="85" t="s">
        <v>366</v>
      </c>
      <c r="B170" s="52" t="s">
        <v>15</v>
      </c>
      <c r="C170" s="52" t="s">
        <v>225</v>
      </c>
      <c r="D170" s="52" t="s">
        <v>231</v>
      </c>
      <c r="E170" s="98" t="s">
        <v>374</v>
      </c>
      <c r="F170" s="58"/>
      <c r="G170" s="75">
        <f>G171+G174</f>
        <v>6615125.23</v>
      </c>
      <c r="H170" s="37"/>
      <c r="I170" s="37"/>
      <c r="J170" s="37"/>
    </row>
    <row r="171" spans="1:10" ht="12.75">
      <c r="A171" s="104" t="s">
        <v>398</v>
      </c>
      <c r="B171" s="77" t="s">
        <v>15</v>
      </c>
      <c r="C171" s="77" t="s">
        <v>225</v>
      </c>
      <c r="D171" s="77" t="s">
        <v>231</v>
      </c>
      <c r="E171" s="77" t="s">
        <v>399</v>
      </c>
      <c r="F171" s="77" t="s">
        <v>147</v>
      </c>
      <c r="G171" s="56">
        <f>G172+G173</f>
        <v>261600</v>
      </c>
      <c r="H171" s="37"/>
      <c r="I171" s="37"/>
      <c r="J171" s="37"/>
    </row>
    <row r="172" spans="1:10" ht="25.5">
      <c r="A172" s="57" t="s">
        <v>217</v>
      </c>
      <c r="B172" s="58" t="s">
        <v>15</v>
      </c>
      <c r="C172" s="58" t="s">
        <v>225</v>
      </c>
      <c r="D172" s="58" t="s">
        <v>231</v>
      </c>
      <c r="E172" s="58" t="s">
        <v>399</v>
      </c>
      <c r="F172" s="58">
        <v>600</v>
      </c>
      <c r="G172" s="59">
        <v>261600</v>
      </c>
      <c r="H172" s="37"/>
      <c r="I172" s="37"/>
      <c r="J172" s="37"/>
    </row>
    <row r="173" spans="1:10" ht="12.75" hidden="1">
      <c r="A173" s="57" t="s">
        <v>192</v>
      </c>
      <c r="B173" s="58" t="s">
        <v>15</v>
      </c>
      <c r="C173" s="58" t="s">
        <v>225</v>
      </c>
      <c r="D173" s="58" t="s">
        <v>231</v>
      </c>
      <c r="E173" s="58" t="s">
        <v>399</v>
      </c>
      <c r="F173" s="58" t="s">
        <v>23</v>
      </c>
      <c r="G173" s="59">
        <v>0</v>
      </c>
      <c r="H173" s="37"/>
      <c r="I173" s="37"/>
      <c r="J173" s="37"/>
    </row>
    <row r="174" spans="1:10" ht="25.5">
      <c r="A174" s="54" t="s">
        <v>235</v>
      </c>
      <c r="B174" s="55" t="s">
        <v>15</v>
      </c>
      <c r="C174" s="55" t="s">
        <v>225</v>
      </c>
      <c r="D174" s="55" t="s">
        <v>231</v>
      </c>
      <c r="E174" s="55" t="s">
        <v>400</v>
      </c>
      <c r="F174" s="55" t="s">
        <v>147</v>
      </c>
      <c r="G174" s="56">
        <f>G175+G176+G177</f>
        <v>6353525.23</v>
      </c>
      <c r="H174" s="37"/>
      <c r="I174" s="37"/>
      <c r="J174" s="37"/>
    </row>
    <row r="175" spans="1:10" ht="25.5">
      <c r="A175" s="57" t="s">
        <v>249</v>
      </c>
      <c r="B175" s="58" t="s">
        <v>15</v>
      </c>
      <c r="C175" s="58" t="s">
        <v>225</v>
      </c>
      <c r="D175" s="58" t="s">
        <v>231</v>
      </c>
      <c r="E175" s="58" t="s">
        <v>400</v>
      </c>
      <c r="F175" s="58">
        <v>200</v>
      </c>
      <c r="G175" s="59">
        <v>42497.21</v>
      </c>
      <c r="H175" s="37"/>
      <c r="I175" s="37"/>
      <c r="J175" s="37"/>
    </row>
    <row r="176" spans="1:10" ht="12.75">
      <c r="A176" s="57" t="s">
        <v>192</v>
      </c>
      <c r="B176" s="58" t="s">
        <v>15</v>
      </c>
      <c r="C176" s="58" t="s">
        <v>225</v>
      </c>
      <c r="D176" s="58" t="s">
        <v>231</v>
      </c>
      <c r="E176" s="58" t="s">
        <v>400</v>
      </c>
      <c r="F176" s="58">
        <v>300</v>
      </c>
      <c r="G176" s="59">
        <v>2813521.02</v>
      </c>
      <c r="H176" s="37"/>
      <c r="I176" s="37"/>
      <c r="J176" s="37"/>
    </row>
    <row r="177" spans="1:10" ht="14.25" customHeight="1">
      <c r="A177" s="57" t="s">
        <v>173</v>
      </c>
      <c r="B177" s="58" t="s">
        <v>15</v>
      </c>
      <c r="C177" s="58" t="s">
        <v>225</v>
      </c>
      <c r="D177" s="58" t="s">
        <v>231</v>
      </c>
      <c r="E177" s="58" t="s">
        <v>400</v>
      </c>
      <c r="F177" s="58">
        <v>800</v>
      </c>
      <c r="G177" s="59">
        <v>3497507</v>
      </c>
      <c r="H177" s="37"/>
      <c r="I177" s="37"/>
      <c r="J177" s="37"/>
    </row>
    <row r="178" spans="1:10" ht="12.75">
      <c r="A178" s="51" t="s">
        <v>236</v>
      </c>
      <c r="B178" s="52" t="s">
        <v>15</v>
      </c>
      <c r="C178" s="52" t="s">
        <v>175</v>
      </c>
      <c r="D178" s="52" t="s">
        <v>147</v>
      </c>
      <c r="E178" s="52" t="s">
        <v>147</v>
      </c>
      <c r="F178" s="52" t="s">
        <v>147</v>
      </c>
      <c r="G178" s="48">
        <f>G179</f>
        <v>41279544.12</v>
      </c>
      <c r="H178" s="37"/>
      <c r="I178" s="37"/>
      <c r="J178" s="37"/>
    </row>
    <row r="179" spans="1:10" ht="12.75">
      <c r="A179" s="51" t="s">
        <v>237</v>
      </c>
      <c r="B179" s="52" t="s">
        <v>15</v>
      </c>
      <c r="C179" s="52" t="s">
        <v>175</v>
      </c>
      <c r="D179" s="52" t="s">
        <v>210</v>
      </c>
      <c r="E179" s="52" t="s">
        <v>147</v>
      </c>
      <c r="F179" s="52" t="s">
        <v>147</v>
      </c>
      <c r="G179" s="48">
        <f>G180</f>
        <v>41279544.12</v>
      </c>
      <c r="H179" s="37"/>
      <c r="I179" s="37"/>
      <c r="J179" s="37"/>
    </row>
    <row r="180" spans="1:10" ht="12.75">
      <c r="A180" s="51" t="s">
        <v>401</v>
      </c>
      <c r="B180" s="52" t="s">
        <v>15</v>
      </c>
      <c r="C180" s="52" t="s">
        <v>175</v>
      </c>
      <c r="D180" s="52" t="s">
        <v>210</v>
      </c>
      <c r="E180" s="52" t="s">
        <v>402</v>
      </c>
      <c r="F180" s="52" t="s">
        <v>147</v>
      </c>
      <c r="G180" s="48">
        <f>G181</f>
        <v>41279544.12</v>
      </c>
      <c r="H180" s="37">
        <v>9642469.09</v>
      </c>
      <c r="I180" s="36">
        <f>G180-H180</f>
        <v>31637075.029999997</v>
      </c>
      <c r="J180" s="37"/>
    </row>
    <row r="181" spans="1:10" ht="12.75">
      <c r="A181" s="51" t="s">
        <v>366</v>
      </c>
      <c r="B181" s="55" t="s">
        <v>15</v>
      </c>
      <c r="C181" s="52" t="s">
        <v>175</v>
      </c>
      <c r="D181" s="52" t="s">
        <v>210</v>
      </c>
      <c r="E181" s="52" t="s">
        <v>403</v>
      </c>
      <c r="F181" s="52"/>
      <c r="G181" s="48">
        <f>G182</f>
        <v>41279544.12</v>
      </c>
      <c r="H181" s="37"/>
      <c r="I181" s="37"/>
      <c r="J181" s="37"/>
    </row>
    <row r="182" spans="1:10" ht="25.5">
      <c r="A182" s="54" t="s">
        <v>221</v>
      </c>
      <c r="B182" s="55"/>
      <c r="C182" s="55" t="s">
        <v>175</v>
      </c>
      <c r="D182" s="55" t="s">
        <v>210</v>
      </c>
      <c r="E182" s="55" t="s">
        <v>404</v>
      </c>
      <c r="F182" s="55" t="s">
        <v>147</v>
      </c>
      <c r="G182" s="73">
        <f>G183</f>
        <v>41279544.12</v>
      </c>
      <c r="H182" s="37"/>
      <c r="I182" s="37"/>
      <c r="J182" s="37"/>
    </row>
    <row r="183" spans="1:10" ht="25.5">
      <c r="A183" s="79" t="s">
        <v>217</v>
      </c>
      <c r="B183" s="71" t="s">
        <v>15</v>
      </c>
      <c r="C183" s="74" t="s">
        <v>175</v>
      </c>
      <c r="D183" s="74" t="s">
        <v>210</v>
      </c>
      <c r="E183" s="74" t="s">
        <v>404</v>
      </c>
      <c r="F183" s="74">
        <v>600</v>
      </c>
      <c r="G183" s="59">
        <v>41279544.12</v>
      </c>
      <c r="H183" s="37"/>
      <c r="I183" s="37"/>
      <c r="J183" s="37"/>
    </row>
    <row r="184" spans="1:10" ht="12.75">
      <c r="A184" s="51" t="s">
        <v>238</v>
      </c>
      <c r="B184" s="52" t="s">
        <v>15</v>
      </c>
      <c r="C184" s="52" t="s">
        <v>205</v>
      </c>
      <c r="D184" s="52" t="s">
        <v>147</v>
      </c>
      <c r="E184" s="52" t="s">
        <v>147</v>
      </c>
      <c r="F184" s="52" t="s">
        <v>147</v>
      </c>
      <c r="G184" s="53">
        <f>G185</f>
        <v>1994871.89</v>
      </c>
      <c r="H184" s="37"/>
      <c r="I184" s="37"/>
      <c r="J184" s="37"/>
    </row>
    <row r="185" spans="1:10" ht="12.75">
      <c r="A185" s="51" t="s">
        <v>239</v>
      </c>
      <c r="B185" s="52" t="s">
        <v>15</v>
      </c>
      <c r="C185" s="52" t="s">
        <v>205</v>
      </c>
      <c r="D185" s="52" t="s">
        <v>170</v>
      </c>
      <c r="E185" s="52" t="s">
        <v>147</v>
      </c>
      <c r="F185" s="52" t="s">
        <v>147</v>
      </c>
      <c r="G185" s="53">
        <f>G186</f>
        <v>1994871.89</v>
      </c>
      <c r="H185" s="37"/>
      <c r="I185" s="37"/>
      <c r="J185" s="37"/>
    </row>
    <row r="186" spans="1:10" ht="12.75">
      <c r="A186" s="51" t="s">
        <v>240</v>
      </c>
      <c r="B186" s="52" t="s">
        <v>15</v>
      </c>
      <c r="C186" s="52" t="s">
        <v>205</v>
      </c>
      <c r="D186" s="52" t="s">
        <v>170</v>
      </c>
      <c r="E186" s="52" t="s">
        <v>406</v>
      </c>
      <c r="F186" s="52" t="s">
        <v>147</v>
      </c>
      <c r="G186" s="53">
        <f>G187</f>
        <v>1994871.89</v>
      </c>
      <c r="H186" s="37"/>
      <c r="I186" s="37"/>
      <c r="J186" s="37"/>
    </row>
    <row r="187" spans="1:10" ht="12.75">
      <c r="A187" s="51" t="s">
        <v>337</v>
      </c>
      <c r="B187" s="52" t="s">
        <v>15</v>
      </c>
      <c r="C187" s="52" t="s">
        <v>205</v>
      </c>
      <c r="D187" s="52" t="s">
        <v>170</v>
      </c>
      <c r="E187" s="52" t="s">
        <v>407</v>
      </c>
      <c r="F187" s="52" t="s">
        <v>147</v>
      </c>
      <c r="G187" s="53">
        <f>G188</f>
        <v>1994871.89</v>
      </c>
      <c r="H187" s="37"/>
      <c r="I187" s="37"/>
      <c r="J187" s="37"/>
    </row>
    <row r="188" spans="1:10" ht="12.75">
      <c r="A188" s="54" t="s">
        <v>405</v>
      </c>
      <c r="B188" s="55" t="s">
        <v>15</v>
      </c>
      <c r="C188" s="55" t="s">
        <v>205</v>
      </c>
      <c r="D188" s="55" t="s">
        <v>170</v>
      </c>
      <c r="E188" s="55" t="s">
        <v>408</v>
      </c>
      <c r="F188" s="55" t="s">
        <v>147</v>
      </c>
      <c r="G188" s="56">
        <f>G189</f>
        <v>1994871.89</v>
      </c>
      <c r="H188" s="37"/>
      <c r="I188" s="37"/>
      <c r="J188" s="37"/>
    </row>
    <row r="189" spans="1:10" ht="15" customHeight="1">
      <c r="A189" s="57" t="s">
        <v>249</v>
      </c>
      <c r="B189" s="58" t="s">
        <v>15</v>
      </c>
      <c r="C189" s="58" t="s">
        <v>205</v>
      </c>
      <c r="D189" s="58" t="s">
        <v>170</v>
      </c>
      <c r="E189" s="58" t="s">
        <v>408</v>
      </c>
      <c r="F189" s="58" t="s">
        <v>20</v>
      </c>
      <c r="G189" s="59">
        <v>1994871.89</v>
      </c>
      <c r="H189" s="37"/>
      <c r="I189" s="37"/>
      <c r="J189" s="37"/>
    </row>
    <row r="190" spans="1:10" ht="12.75">
      <c r="A190" s="51" t="s">
        <v>241</v>
      </c>
      <c r="B190" s="52" t="s">
        <v>15</v>
      </c>
      <c r="C190" s="52" t="s">
        <v>195</v>
      </c>
      <c r="D190" s="52" t="s">
        <v>147</v>
      </c>
      <c r="E190" s="52" t="s">
        <v>147</v>
      </c>
      <c r="F190" s="52" t="s">
        <v>147</v>
      </c>
      <c r="G190" s="53">
        <f>G191</f>
        <v>987439.46</v>
      </c>
      <c r="H190" s="37"/>
      <c r="I190" s="37"/>
      <c r="J190" s="37"/>
    </row>
    <row r="191" spans="1:10" ht="12.75">
      <c r="A191" s="51" t="s">
        <v>242</v>
      </c>
      <c r="B191" s="52" t="s">
        <v>15</v>
      </c>
      <c r="C191" s="52" t="s">
        <v>195</v>
      </c>
      <c r="D191" s="52" t="s">
        <v>155</v>
      </c>
      <c r="E191" s="52" t="s">
        <v>147</v>
      </c>
      <c r="F191" s="52" t="s">
        <v>147</v>
      </c>
      <c r="G191" s="53">
        <f>G192</f>
        <v>987439.46</v>
      </c>
      <c r="H191" s="37"/>
      <c r="I191" s="37"/>
      <c r="J191" s="37"/>
    </row>
    <row r="192" spans="1:10" ht="12.75" customHeight="1">
      <c r="A192" s="51" t="s">
        <v>156</v>
      </c>
      <c r="B192" s="52" t="s">
        <v>15</v>
      </c>
      <c r="C192" s="52" t="s">
        <v>195</v>
      </c>
      <c r="D192" s="52" t="s">
        <v>155</v>
      </c>
      <c r="E192" s="52" t="s">
        <v>409</v>
      </c>
      <c r="F192" s="52" t="s">
        <v>147</v>
      </c>
      <c r="G192" s="53">
        <f>G193</f>
        <v>987439.46</v>
      </c>
      <c r="H192" s="37"/>
      <c r="I192" s="37"/>
      <c r="J192" s="37"/>
    </row>
    <row r="193" spans="1:10" ht="12.75">
      <c r="A193" s="51" t="s">
        <v>198</v>
      </c>
      <c r="B193" s="52" t="s">
        <v>15</v>
      </c>
      <c r="C193" s="52" t="s">
        <v>195</v>
      </c>
      <c r="D193" s="52" t="s">
        <v>155</v>
      </c>
      <c r="E193" s="52" t="s">
        <v>410</v>
      </c>
      <c r="F193" s="52" t="s">
        <v>147</v>
      </c>
      <c r="G193" s="53">
        <f>G194</f>
        <v>987439.46</v>
      </c>
      <c r="H193" s="37"/>
      <c r="I193" s="37"/>
      <c r="J193" s="37"/>
    </row>
    <row r="194" spans="1:10" ht="40.5" customHeight="1">
      <c r="A194" s="105" t="s">
        <v>243</v>
      </c>
      <c r="B194" s="55" t="s">
        <v>15</v>
      </c>
      <c r="C194" s="55" t="s">
        <v>195</v>
      </c>
      <c r="D194" s="55" t="s">
        <v>155</v>
      </c>
      <c r="E194" s="55" t="s">
        <v>411</v>
      </c>
      <c r="F194" s="55" t="s">
        <v>147</v>
      </c>
      <c r="G194" s="56">
        <f>G195</f>
        <v>987439.46</v>
      </c>
      <c r="H194" s="37"/>
      <c r="I194" s="37"/>
      <c r="J194" s="37"/>
    </row>
    <row r="195" spans="1:10" ht="12.75">
      <c r="A195" s="57" t="s">
        <v>198</v>
      </c>
      <c r="B195" s="58" t="s">
        <v>15</v>
      </c>
      <c r="C195" s="58" t="s">
        <v>195</v>
      </c>
      <c r="D195" s="58" t="s">
        <v>155</v>
      </c>
      <c r="E195" s="58" t="s">
        <v>244</v>
      </c>
      <c r="F195" s="58" t="s">
        <v>1</v>
      </c>
      <c r="G195" s="59">
        <v>987439.46</v>
      </c>
      <c r="H195" s="37"/>
      <c r="I195" s="37"/>
      <c r="J195" s="37"/>
    </row>
    <row r="196" spans="1:10" ht="15.75" customHeight="1">
      <c r="A196" s="49" t="s">
        <v>0</v>
      </c>
      <c r="B196" s="50" t="s">
        <v>15</v>
      </c>
      <c r="C196" s="50" t="s">
        <v>147</v>
      </c>
      <c r="D196" s="50" t="s">
        <v>147</v>
      </c>
      <c r="E196" s="50" t="s">
        <v>147</v>
      </c>
      <c r="F196" s="50" t="s">
        <v>147</v>
      </c>
      <c r="G196" s="152">
        <f>G197</f>
        <v>5096795.53</v>
      </c>
      <c r="H196" s="37"/>
      <c r="I196" s="37"/>
      <c r="J196" s="37"/>
    </row>
    <row r="197" spans="1:10" ht="12.75">
      <c r="A197" s="51" t="s">
        <v>152</v>
      </c>
      <c r="B197" s="52" t="s">
        <v>15</v>
      </c>
      <c r="C197" s="52" t="s">
        <v>153</v>
      </c>
      <c r="D197" s="52" t="s">
        <v>147</v>
      </c>
      <c r="E197" s="52" t="s">
        <v>147</v>
      </c>
      <c r="F197" s="52" t="s">
        <v>147</v>
      </c>
      <c r="G197" s="53">
        <f>G198</f>
        <v>5096795.53</v>
      </c>
      <c r="H197" s="37"/>
      <c r="I197" s="37"/>
      <c r="J197" s="37"/>
    </row>
    <row r="198" spans="1:10" s="39" customFormat="1" ht="25.5">
      <c r="A198" s="51" t="s">
        <v>245</v>
      </c>
      <c r="B198" s="52" t="s">
        <v>15</v>
      </c>
      <c r="C198" s="52" t="s">
        <v>153</v>
      </c>
      <c r="D198" s="52" t="s">
        <v>231</v>
      </c>
      <c r="E198" s="52" t="s">
        <v>147</v>
      </c>
      <c r="F198" s="52" t="s">
        <v>147</v>
      </c>
      <c r="G198" s="53">
        <f>G199</f>
        <v>5096795.53</v>
      </c>
      <c r="H198" s="38">
        <v>4304417.53</v>
      </c>
      <c r="I198" s="38">
        <f>G198-H198</f>
        <v>792378</v>
      </c>
      <c r="J198" s="38"/>
    </row>
    <row r="199" spans="1:10" ht="12.75">
      <c r="A199" s="51" t="s">
        <v>156</v>
      </c>
      <c r="B199" s="52" t="s">
        <v>15</v>
      </c>
      <c r="C199" s="52" t="s">
        <v>153</v>
      </c>
      <c r="D199" s="52" t="s">
        <v>231</v>
      </c>
      <c r="E199" s="52" t="s">
        <v>157</v>
      </c>
      <c r="F199" s="52" t="s">
        <v>147</v>
      </c>
      <c r="G199" s="53">
        <f>G200</f>
        <v>5096795.53</v>
      </c>
      <c r="H199" s="37"/>
      <c r="I199" s="37"/>
      <c r="J199" s="37"/>
    </row>
    <row r="200" spans="1:10" ht="14.25" customHeight="1">
      <c r="A200" s="51" t="s">
        <v>158</v>
      </c>
      <c r="B200" s="52" t="s">
        <v>15</v>
      </c>
      <c r="C200" s="52" t="s">
        <v>153</v>
      </c>
      <c r="D200" s="52" t="s">
        <v>231</v>
      </c>
      <c r="E200" s="52" t="s">
        <v>159</v>
      </c>
      <c r="F200" s="52" t="s">
        <v>147</v>
      </c>
      <c r="G200" s="53">
        <f>G201</f>
        <v>5096795.53</v>
      </c>
      <c r="H200" s="37"/>
      <c r="I200" s="37"/>
      <c r="J200" s="37"/>
    </row>
    <row r="201" spans="1:10" ht="25.5">
      <c r="A201" s="54" t="s">
        <v>246</v>
      </c>
      <c r="B201" s="55" t="s">
        <v>15</v>
      </c>
      <c r="C201" s="55" t="s">
        <v>153</v>
      </c>
      <c r="D201" s="55" t="s">
        <v>231</v>
      </c>
      <c r="E201" s="55" t="s">
        <v>247</v>
      </c>
      <c r="F201" s="55" t="s">
        <v>147</v>
      </c>
      <c r="G201" s="56">
        <f>G202+G203+G205+G204</f>
        <v>5096795.53</v>
      </c>
      <c r="H201" s="37"/>
      <c r="I201" s="37"/>
      <c r="J201" s="37"/>
    </row>
    <row r="202" spans="1:10" ht="38.25">
      <c r="A202" s="57" t="s">
        <v>334</v>
      </c>
      <c r="B202" s="58" t="s">
        <v>15</v>
      </c>
      <c r="C202" s="58" t="s">
        <v>153</v>
      </c>
      <c r="D202" s="58" t="s">
        <v>231</v>
      </c>
      <c r="E202" s="58" t="s">
        <v>247</v>
      </c>
      <c r="F202" s="58" t="s">
        <v>19</v>
      </c>
      <c r="G202" s="59">
        <v>4897258.53</v>
      </c>
      <c r="H202" s="37"/>
      <c r="I202" s="37"/>
      <c r="J202" s="37"/>
    </row>
    <row r="203" spans="1:10" ht="11.25" customHeight="1">
      <c r="A203" s="57" t="s">
        <v>249</v>
      </c>
      <c r="B203" s="58" t="s">
        <v>15</v>
      </c>
      <c r="C203" s="58" t="s">
        <v>153</v>
      </c>
      <c r="D203" s="58" t="s">
        <v>231</v>
      </c>
      <c r="E203" s="58" t="s">
        <v>247</v>
      </c>
      <c r="F203" s="58" t="s">
        <v>20</v>
      </c>
      <c r="G203" s="59">
        <v>180537</v>
      </c>
      <c r="H203" s="37"/>
      <c r="I203" s="37"/>
      <c r="J203" s="37"/>
    </row>
    <row r="204" spans="1:10" ht="12.75" hidden="1">
      <c r="A204" s="57" t="s">
        <v>192</v>
      </c>
      <c r="B204" s="58" t="s">
        <v>15</v>
      </c>
      <c r="C204" s="58" t="s">
        <v>153</v>
      </c>
      <c r="D204" s="58" t="s">
        <v>231</v>
      </c>
      <c r="E204" s="58" t="s">
        <v>247</v>
      </c>
      <c r="F204" s="58">
        <v>300</v>
      </c>
      <c r="G204" s="59">
        <v>0</v>
      </c>
      <c r="H204" s="37"/>
      <c r="I204" s="37"/>
      <c r="J204" s="37"/>
    </row>
    <row r="205" spans="1:10" ht="12.75">
      <c r="A205" s="57" t="s">
        <v>173</v>
      </c>
      <c r="B205" s="58" t="s">
        <v>15</v>
      </c>
      <c r="C205" s="58" t="s">
        <v>153</v>
      </c>
      <c r="D205" s="58" t="s">
        <v>231</v>
      </c>
      <c r="E205" s="58" t="s">
        <v>247</v>
      </c>
      <c r="F205" s="58" t="s">
        <v>21</v>
      </c>
      <c r="G205" s="59">
        <v>19000</v>
      </c>
      <c r="H205" s="37"/>
      <c r="I205" s="37"/>
      <c r="J205" s="37"/>
    </row>
    <row r="206" spans="1:10" ht="12.75">
      <c r="A206" s="49" t="s">
        <v>2</v>
      </c>
      <c r="B206" s="50" t="s">
        <v>15</v>
      </c>
      <c r="C206" s="50" t="s">
        <v>147</v>
      </c>
      <c r="D206" s="50" t="s">
        <v>147</v>
      </c>
      <c r="E206" s="50" t="s">
        <v>147</v>
      </c>
      <c r="F206" s="50" t="s">
        <v>147</v>
      </c>
      <c r="G206" s="152">
        <f>G207+G214+G230</f>
        <v>559122236.62</v>
      </c>
      <c r="H206" s="37"/>
      <c r="I206" s="37"/>
      <c r="J206" s="37"/>
    </row>
    <row r="207" spans="1:10" s="39" customFormat="1" ht="12.75">
      <c r="A207" s="103" t="s">
        <v>248</v>
      </c>
      <c r="B207" s="60" t="s">
        <v>15</v>
      </c>
      <c r="C207" s="60" t="s">
        <v>153</v>
      </c>
      <c r="D207" s="60" t="s">
        <v>147</v>
      </c>
      <c r="E207" s="60" t="s">
        <v>147</v>
      </c>
      <c r="F207" s="60" t="s">
        <v>147</v>
      </c>
      <c r="G207" s="53">
        <f>G208</f>
        <v>1932065.52</v>
      </c>
      <c r="H207" s="38">
        <v>598371113.44</v>
      </c>
      <c r="I207" s="38">
        <f>G207-H207</f>
        <v>-596439047.9200001</v>
      </c>
      <c r="J207" s="38"/>
    </row>
    <row r="208" spans="1:10" s="39" customFormat="1" ht="12.75">
      <c r="A208" s="103" t="s">
        <v>182</v>
      </c>
      <c r="B208" s="60" t="s">
        <v>15</v>
      </c>
      <c r="C208" s="60" t="s">
        <v>153</v>
      </c>
      <c r="D208" s="60" t="s">
        <v>183</v>
      </c>
      <c r="E208" s="60" t="s">
        <v>147</v>
      </c>
      <c r="F208" s="60" t="s">
        <v>147</v>
      </c>
      <c r="G208" s="53">
        <f>G209</f>
        <v>1932065.52</v>
      </c>
      <c r="H208" s="38"/>
      <c r="I208" s="38"/>
      <c r="J208" s="38"/>
    </row>
    <row r="209" spans="1:11" s="39" customFormat="1" ht="11.25" customHeight="1">
      <c r="A209" s="103" t="s">
        <v>343</v>
      </c>
      <c r="B209" s="60" t="s">
        <v>15</v>
      </c>
      <c r="C209" s="60" t="s">
        <v>153</v>
      </c>
      <c r="D209" s="60" t="s">
        <v>183</v>
      </c>
      <c r="E209" s="60" t="s">
        <v>392</v>
      </c>
      <c r="F209" s="60" t="s">
        <v>147</v>
      </c>
      <c r="G209" s="53">
        <f>G211</f>
        <v>1932065.52</v>
      </c>
      <c r="H209" s="38"/>
      <c r="I209" s="38"/>
      <c r="J209" s="38"/>
      <c r="K209" s="258"/>
    </row>
    <row r="210" spans="1:10" s="39" customFormat="1" ht="14.25" customHeight="1">
      <c r="A210" s="103" t="s">
        <v>337</v>
      </c>
      <c r="B210" s="60" t="s">
        <v>15</v>
      </c>
      <c r="C210" s="60" t="s">
        <v>153</v>
      </c>
      <c r="D210" s="60" t="s">
        <v>183</v>
      </c>
      <c r="E210" s="60" t="s">
        <v>338</v>
      </c>
      <c r="F210" s="60" t="s">
        <v>147</v>
      </c>
      <c r="G210" s="53">
        <f>G211</f>
        <v>1932065.52</v>
      </c>
      <c r="H210" s="38"/>
      <c r="I210" s="38"/>
      <c r="J210" s="38"/>
    </row>
    <row r="211" spans="1:10" s="39" customFormat="1" ht="15" customHeight="1">
      <c r="A211" s="54" t="s">
        <v>413</v>
      </c>
      <c r="B211" s="77">
        <v>801</v>
      </c>
      <c r="C211" s="55" t="s">
        <v>153</v>
      </c>
      <c r="D211" s="55" t="s">
        <v>183</v>
      </c>
      <c r="E211" s="78" t="s">
        <v>414</v>
      </c>
      <c r="F211" s="61" t="s">
        <v>147</v>
      </c>
      <c r="G211" s="53">
        <f>G212+G213</f>
        <v>1932065.52</v>
      </c>
      <c r="H211" s="38"/>
      <c r="I211" s="38"/>
      <c r="J211" s="38"/>
    </row>
    <row r="212" spans="1:10" s="39" customFormat="1" ht="15" customHeight="1">
      <c r="A212" s="57" t="s">
        <v>249</v>
      </c>
      <c r="B212" s="71">
        <v>801</v>
      </c>
      <c r="C212" s="61" t="s">
        <v>153</v>
      </c>
      <c r="D212" s="61" t="s">
        <v>183</v>
      </c>
      <c r="E212" s="74" t="s">
        <v>414</v>
      </c>
      <c r="F212" s="61" t="s">
        <v>20</v>
      </c>
      <c r="G212" s="68">
        <v>626810.83</v>
      </c>
      <c r="H212" s="38"/>
      <c r="I212" s="38"/>
      <c r="J212" s="38"/>
    </row>
    <row r="213" spans="1:10" s="39" customFormat="1" ht="15" customHeight="1">
      <c r="A213" s="57" t="s">
        <v>217</v>
      </c>
      <c r="B213" s="71">
        <v>801</v>
      </c>
      <c r="C213" s="61" t="s">
        <v>153</v>
      </c>
      <c r="D213" s="61" t="s">
        <v>183</v>
      </c>
      <c r="E213" s="74" t="s">
        <v>414</v>
      </c>
      <c r="F213" s="61">
        <v>600</v>
      </c>
      <c r="G213" s="68">
        <v>1305254.69</v>
      </c>
      <c r="H213" s="38"/>
      <c r="I213" s="38"/>
      <c r="J213" s="38"/>
    </row>
    <row r="214" spans="1:10" ht="12.75">
      <c r="A214" s="51" t="s">
        <v>201</v>
      </c>
      <c r="B214" s="52" t="s">
        <v>15</v>
      </c>
      <c r="C214" s="52" t="s">
        <v>170</v>
      </c>
      <c r="D214" s="52" t="s">
        <v>147</v>
      </c>
      <c r="E214" s="52" t="s">
        <v>147</v>
      </c>
      <c r="F214" s="52" t="s">
        <v>147</v>
      </c>
      <c r="G214" s="53">
        <f>G215+G220</f>
        <v>140433687.3</v>
      </c>
      <c r="H214" s="37"/>
      <c r="I214" s="37"/>
      <c r="J214" s="37"/>
    </row>
    <row r="215" spans="1:10" ht="13.5" customHeight="1">
      <c r="A215" s="51" t="s">
        <v>250</v>
      </c>
      <c r="B215" s="52" t="s">
        <v>15</v>
      </c>
      <c r="C215" s="52" t="s">
        <v>170</v>
      </c>
      <c r="D215" s="52" t="s">
        <v>210</v>
      </c>
      <c r="E215" s="52" t="s">
        <v>147</v>
      </c>
      <c r="F215" s="52" t="s">
        <v>147</v>
      </c>
      <c r="G215" s="53">
        <f>G216</f>
        <v>4399302.08</v>
      </c>
      <c r="H215" s="37"/>
      <c r="I215" s="37"/>
      <c r="J215" s="37"/>
    </row>
    <row r="216" spans="1:10" ht="25.5">
      <c r="A216" s="51" t="s">
        <v>415</v>
      </c>
      <c r="B216" s="52" t="s">
        <v>15</v>
      </c>
      <c r="C216" s="52" t="s">
        <v>170</v>
      </c>
      <c r="D216" s="52" t="s">
        <v>210</v>
      </c>
      <c r="E216" s="52" t="s">
        <v>417</v>
      </c>
      <c r="F216" s="52" t="s">
        <v>147</v>
      </c>
      <c r="G216" s="53">
        <f>G217</f>
        <v>4399302.08</v>
      </c>
      <c r="H216" s="37"/>
      <c r="I216" s="37"/>
      <c r="J216" s="37"/>
    </row>
    <row r="217" spans="1:10" ht="13.5" customHeight="1">
      <c r="A217" s="51" t="s">
        <v>337</v>
      </c>
      <c r="B217" s="52" t="s">
        <v>15</v>
      </c>
      <c r="C217" s="52" t="s">
        <v>170</v>
      </c>
      <c r="D217" s="52" t="s">
        <v>210</v>
      </c>
      <c r="E217" s="52" t="s">
        <v>418</v>
      </c>
      <c r="F217" s="52" t="s">
        <v>147</v>
      </c>
      <c r="G217" s="53">
        <f>G218</f>
        <v>4399302.08</v>
      </c>
      <c r="H217" s="37"/>
      <c r="I217" s="37"/>
      <c r="J217" s="37"/>
    </row>
    <row r="218" spans="1:10" ht="26.25" customHeight="1">
      <c r="A218" s="54" t="s">
        <v>416</v>
      </c>
      <c r="B218" s="55" t="s">
        <v>15</v>
      </c>
      <c r="C218" s="55" t="s">
        <v>170</v>
      </c>
      <c r="D218" s="55" t="s">
        <v>210</v>
      </c>
      <c r="E218" s="55" t="s">
        <v>419</v>
      </c>
      <c r="F218" s="55" t="s">
        <v>147</v>
      </c>
      <c r="G218" s="56">
        <f>G219</f>
        <v>4399302.08</v>
      </c>
      <c r="H218" s="37"/>
      <c r="I218" s="37"/>
      <c r="J218" s="37"/>
    </row>
    <row r="219" spans="1:10" ht="25.5">
      <c r="A219" s="57" t="s">
        <v>249</v>
      </c>
      <c r="B219" s="58" t="s">
        <v>15</v>
      </c>
      <c r="C219" s="58" t="s">
        <v>170</v>
      </c>
      <c r="D219" s="58" t="s">
        <v>210</v>
      </c>
      <c r="E219" s="58" t="s">
        <v>419</v>
      </c>
      <c r="F219" s="58" t="s">
        <v>20</v>
      </c>
      <c r="G219" s="59">
        <v>4399302.08</v>
      </c>
      <c r="H219" s="37"/>
      <c r="I219" s="37"/>
      <c r="J219" s="37"/>
    </row>
    <row r="220" spans="1:10" ht="12.75">
      <c r="A220" s="51" t="s">
        <v>251</v>
      </c>
      <c r="B220" s="52" t="s">
        <v>15</v>
      </c>
      <c r="C220" s="52" t="s">
        <v>170</v>
      </c>
      <c r="D220" s="52" t="s">
        <v>252</v>
      </c>
      <c r="E220" s="52" t="s">
        <v>147</v>
      </c>
      <c r="F220" s="52" t="s">
        <v>147</v>
      </c>
      <c r="G220" s="53">
        <f>G221+G225</f>
        <v>136034385.22</v>
      </c>
      <c r="H220" s="37"/>
      <c r="I220" s="37"/>
      <c r="J220" s="37"/>
    </row>
    <row r="221" spans="1:10" ht="12.75">
      <c r="A221" s="51" t="s">
        <v>420</v>
      </c>
      <c r="B221" s="52" t="s">
        <v>15</v>
      </c>
      <c r="C221" s="52" t="s">
        <v>170</v>
      </c>
      <c r="D221" s="52" t="s">
        <v>252</v>
      </c>
      <c r="E221" s="52" t="s">
        <v>421</v>
      </c>
      <c r="F221" s="52" t="s">
        <v>147</v>
      </c>
      <c r="G221" s="53">
        <f>G222</f>
        <v>24881819.58</v>
      </c>
      <c r="H221" s="37"/>
      <c r="I221" s="37"/>
      <c r="J221" s="37"/>
    </row>
    <row r="222" spans="1:10" ht="15" customHeight="1">
      <c r="A222" s="51" t="s">
        <v>337</v>
      </c>
      <c r="B222" s="52" t="s">
        <v>15</v>
      </c>
      <c r="C222" s="52" t="s">
        <v>170</v>
      </c>
      <c r="D222" s="52" t="s">
        <v>252</v>
      </c>
      <c r="E222" s="52" t="s">
        <v>422</v>
      </c>
      <c r="F222" s="52" t="s">
        <v>147</v>
      </c>
      <c r="G222" s="53">
        <f>G223</f>
        <v>24881819.58</v>
      </c>
      <c r="H222" s="37"/>
      <c r="I222" s="37"/>
      <c r="J222" s="37"/>
    </row>
    <row r="223" spans="1:10" ht="25.5">
      <c r="A223" s="54" t="s">
        <v>253</v>
      </c>
      <c r="B223" s="55" t="s">
        <v>15</v>
      </c>
      <c r="C223" s="55" t="s">
        <v>170</v>
      </c>
      <c r="D223" s="55" t="s">
        <v>252</v>
      </c>
      <c r="E223" s="55" t="s">
        <v>423</v>
      </c>
      <c r="F223" s="55" t="s">
        <v>147</v>
      </c>
      <c r="G223" s="56">
        <f>G224</f>
        <v>24881819.58</v>
      </c>
      <c r="H223" s="37"/>
      <c r="I223" s="37"/>
      <c r="J223" s="37"/>
    </row>
    <row r="224" spans="1:10" ht="25.5">
      <c r="A224" s="57" t="s">
        <v>249</v>
      </c>
      <c r="B224" s="58" t="s">
        <v>15</v>
      </c>
      <c r="C224" s="58" t="s">
        <v>170</v>
      </c>
      <c r="D224" s="58" t="s">
        <v>252</v>
      </c>
      <c r="E224" s="58" t="s">
        <v>423</v>
      </c>
      <c r="F224" s="58" t="s">
        <v>20</v>
      </c>
      <c r="G224" s="59">
        <v>24881819.58</v>
      </c>
      <c r="H224" s="37"/>
      <c r="I224" s="37"/>
      <c r="J224" s="37"/>
    </row>
    <row r="225" spans="1:10" ht="25.5">
      <c r="A225" s="51" t="s">
        <v>215</v>
      </c>
      <c r="B225" s="52" t="s">
        <v>15</v>
      </c>
      <c r="C225" s="52" t="s">
        <v>170</v>
      </c>
      <c r="D225" s="52" t="s">
        <v>252</v>
      </c>
      <c r="E225" s="52" t="s">
        <v>385</v>
      </c>
      <c r="F225" s="52" t="s">
        <v>147</v>
      </c>
      <c r="G225" s="53">
        <f>G226</f>
        <v>111152565.64</v>
      </c>
      <c r="H225" s="37"/>
      <c r="I225" s="37"/>
      <c r="J225" s="37"/>
    </row>
    <row r="226" spans="1:10" ht="12.75">
      <c r="A226" s="51" t="s">
        <v>337</v>
      </c>
      <c r="B226" s="52" t="s">
        <v>15</v>
      </c>
      <c r="C226" s="52" t="s">
        <v>170</v>
      </c>
      <c r="D226" s="52" t="s">
        <v>252</v>
      </c>
      <c r="E226" s="52" t="s">
        <v>384</v>
      </c>
      <c r="F226" s="52" t="s">
        <v>147</v>
      </c>
      <c r="G226" s="53">
        <f>G227</f>
        <v>111152565.64</v>
      </c>
      <c r="H226" s="37"/>
      <c r="I226" s="37"/>
      <c r="J226" s="37"/>
    </row>
    <row r="227" spans="1:10" ht="25.5">
      <c r="A227" s="54" t="s">
        <v>254</v>
      </c>
      <c r="B227" s="55" t="s">
        <v>15</v>
      </c>
      <c r="C227" s="55" t="s">
        <v>170</v>
      </c>
      <c r="D227" s="55" t="s">
        <v>252</v>
      </c>
      <c r="E227" s="55" t="s">
        <v>424</v>
      </c>
      <c r="F227" s="55" t="s">
        <v>147</v>
      </c>
      <c r="G227" s="56">
        <f>G228+G229</f>
        <v>111152565.64</v>
      </c>
      <c r="H227" s="37"/>
      <c r="I227" s="37"/>
      <c r="J227" s="37"/>
    </row>
    <row r="228" spans="1:10" ht="25.5">
      <c r="A228" s="57" t="s">
        <v>249</v>
      </c>
      <c r="B228" s="58" t="s">
        <v>15</v>
      </c>
      <c r="C228" s="58" t="s">
        <v>170</v>
      </c>
      <c r="D228" s="58" t="s">
        <v>252</v>
      </c>
      <c r="E228" s="58" t="s">
        <v>424</v>
      </c>
      <c r="F228" s="58" t="s">
        <v>20</v>
      </c>
      <c r="G228" s="59">
        <v>94151707.64</v>
      </c>
      <c r="H228" s="37"/>
      <c r="I228" s="37"/>
      <c r="J228" s="37"/>
    </row>
    <row r="229" spans="1:10" ht="12.75">
      <c r="A229" s="101" t="s">
        <v>263</v>
      </c>
      <c r="B229" s="58" t="s">
        <v>15</v>
      </c>
      <c r="C229" s="58" t="s">
        <v>170</v>
      </c>
      <c r="D229" s="58" t="s">
        <v>252</v>
      </c>
      <c r="E229" s="58" t="s">
        <v>424</v>
      </c>
      <c r="F229" s="58" t="s">
        <v>24</v>
      </c>
      <c r="G229" s="59">
        <v>17000858</v>
      </c>
      <c r="H229" s="37"/>
      <c r="I229" s="37"/>
      <c r="J229" s="37"/>
    </row>
    <row r="230" spans="1:10" ht="12.75">
      <c r="A230" s="51" t="s">
        <v>209</v>
      </c>
      <c r="B230" s="52" t="s">
        <v>15</v>
      </c>
      <c r="C230" s="52" t="s">
        <v>210</v>
      </c>
      <c r="D230" s="52" t="s">
        <v>147</v>
      </c>
      <c r="E230" s="52" t="s">
        <v>147</v>
      </c>
      <c r="F230" s="52" t="s">
        <v>147</v>
      </c>
      <c r="G230" s="53">
        <f>G231+G242+G253+G281</f>
        <v>416756483.8</v>
      </c>
      <c r="H230" s="37"/>
      <c r="I230" s="37"/>
      <c r="J230" s="37"/>
    </row>
    <row r="231" spans="1:10" ht="12.75">
      <c r="A231" s="103" t="s">
        <v>211</v>
      </c>
      <c r="B231" s="52" t="s">
        <v>15</v>
      </c>
      <c r="C231" s="52" t="s">
        <v>210</v>
      </c>
      <c r="D231" s="52" t="s">
        <v>153</v>
      </c>
      <c r="E231" s="52" t="s">
        <v>147</v>
      </c>
      <c r="F231" s="52" t="s">
        <v>147</v>
      </c>
      <c r="G231" s="53">
        <f>G232</f>
        <v>13577090.530000001</v>
      </c>
      <c r="H231" s="37"/>
      <c r="I231" s="37"/>
      <c r="J231" s="37"/>
    </row>
    <row r="232" spans="1:10" ht="12.75">
      <c r="A232" s="51" t="s">
        <v>351</v>
      </c>
      <c r="B232" s="52" t="s">
        <v>15</v>
      </c>
      <c r="C232" s="52" t="s">
        <v>210</v>
      </c>
      <c r="D232" s="52" t="s">
        <v>153</v>
      </c>
      <c r="E232" s="52" t="s">
        <v>355</v>
      </c>
      <c r="F232" s="52" t="s">
        <v>147</v>
      </c>
      <c r="G232" s="53">
        <f>G233+G239</f>
        <v>13577090.530000001</v>
      </c>
      <c r="H232" s="37"/>
      <c r="I232" s="37"/>
      <c r="J232" s="37"/>
    </row>
    <row r="233" spans="1:10" ht="12.75">
      <c r="A233" s="51" t="s">
        <v>337</v>
      </c>
      <c r="B233" s="52" t="s">
        <v>15</v>
      </c>
      <c r="C233" s="52" t="s">
        <v>210</v>
      </c>
      <c r="D233" s="52" t="s">
        <v>153</v>
      </c>
      <c r="E233" s="52" t="s">
        <v>356</v>
      </c>
      <c r="F233" s="52" t="s">
        <v>147</v>
      </c>
      <c r="G233" s="53">
        <f>G234+G236</f>
        <v>6068911.640000001</v>
      </c>
      <c r="H233" s="37"/>
      <c r="I233" s="37"/>
      <c r="J233" s="37"/>
    </row>
    <row r="234" spans="1:10" ht="25.5">
      <c r="A234" s="54" t="s">
        <v>229</v>
      </c>
      <c r="B234" s="55" t="s">
        <v>15</v>
      </c>
      <c r="C234" s="55" t="s">
        <v>210</v>
      </c>
      <c r="D234" s="55" t="s">
        <v>153</v>
      </c>
      <c r="E234" s="55" t="s">
        <v>371</v>
      </c>
      <c r="F234" s="55" t="s">
        <v>147</v>
      </c>
      <c r="G234" s="56">
        <f>G235</f>
        <v>2689429.44</v>
      </c>
      <c r="H234" s="37"/>
      <c r="I234" s="37"/>
      <c r="J234" s="37"/>
    </row>
    <row r="235" spans="1:10" ht="13.5" customHeight="1">
      <c r="A235" s="57" t="s">
        <v>249</v>
      </c>
      <c r="B235" s="58" t="s">
        <v>15</v>
      </c>
      <c r="C235" s="58" t="s">
        <v>210</v>
      </c>
      <c r="D235" s="58" t="s">
        <v>153</v>
      </c>
      <c r="E235" s="58" t="s">
        <v>371</v>
      </c>
      <c r="F235" s="58" t="s">
        <v>20</v>
      </c>
      <c r="G235" s="59">
        <v>2689429.44</v>
      </c>
      <c r="H235" s="37"/>
      <c r="I235" s="37"/>
      <c r="J235" s="37"/>
    </row>
    <row r="236" spans="1:10" ht="12.75">
      <c r="A236" s="54" t="s">
        <v>212</v>
      </c>
      <c r="B236" s="55" t="s">
        <v>15</v>
      </c>
      <c r="C236" s="55" t="s">
        <v>210</v>
      </c>
      <c r="D236" s="55" t="s">
        <v>153</v>
      </c>
      <c r="E236" s="55" t="s">
        <v>386</v>
      </c>
      <c r="F236" s="55" t="s">
        <v>147</v>
      </c>
      <c r="G236" s="56">
        <f>G237</f>
        <v>3379482.2</v>
      </c>
      <c r="H236" s="37"/>
      <c r="I236" s="37"/>
      <c r="J236" s="37"/>
    </row>
    <row r="237" spans="1:10" ht="24" customHeight="1">
      <c r="A237" s="57" t="s">
        <v>249</v>
      </c>
      <c r="B237" s="58" t="s">
        <v>15</v>
      </c>
      <c r="C237" s="58" t="s">
        <v>210</v>
      </c>
      <c r="D237" s="58" t="s">
        <v>153</v>
      </c>
      <c r="E237" s="58" t="s">
        <v>386</v>
      </c>
      <c r="F237" s="58" t="s">
        <v>20</v>
      </c>
      <c r="G237" s="59">
        <v>3379482.2</v>
      </c>
      <c r="H237" s="37"/>
      <c r="I237" s="37"/>
      <c r="J237" s="37"/>
    </row>
    <row r="238" spans="1:10" ht="12.75" hidden="1">
      <c r="A238" s="57" t="s">
        <v>263</v>
      </c>
      <c r="B238" s="58" t="s">
        <v>15</v>
      </c>
      <c r="C238" s="58" t="s">
        <v>210</v>
      </c>
      <c r="D238" s="58" t="s">
        <v>153</v>
      </c>
      <c r="E238" s="58" t="s">
        <v>363</v>
      </c>
      <c r="F238" s="58" t="s">
        <v>24</v>
      </c>
      <c r="G238" s="59"/>
      <c r="H238" s="37"/>
      <c r="I238" s="37"/>
      <c r="J238" s="37"/>
    </row>
    <row r="239" spans="1:10" ht="12" customHeight="1">
      <c r="A239" s="54" t="s">
        <v>255</v>
      </c>
      <c r="B239" s="55" t="s">
        <v>15</v>
      </c>
      <c r="C239" s="55" t="s">
        <v>210</v>
      </c>
      <c r="D239" s="55" t="s">
        <v>153</v>
      </c>
      <c r="E239" s="55" t="s">
        <v>425</v>
      </c>
      <c r="F239" s="55" t="s">
        <v>147</v>
      </c>
      <c r="G239" s="56">
        <f>G240+G241</f>
        <v>7508178.89</v>
      </c>
      <c r="H239" s="37"/>
      <c r="I239" s="37"/>
      <c r="J239" s="37"/>
    </row>
    <row r="240" spans="1:10" ht="24.75" customHeight="1">
      <c r="A240" s="57" t="s">
        <v>249</v>
      </c>
      <c r="B240" s="58" t="s">
        <v>15</v>
      </c>
      <c r="C240" s="58" t="s">
        <v>210</v>
      </c>
      <c r="D240" s="58" t="s">
        <v>153</v>
      </c>
      <c r="E240" s="58" t="s">
        <v>425</v>
      </c>
      <c r="F240" s="58" t="s">
        <v>20</v>
      </c>
      <c r="G240" s="59">
        <v>7508178.89</v>
      </c>
      <c r="H240" s="37"/>
      <c r="I240" s="37"/>
      <c r="J240" s="37"/>
    </row>
    <row r="241" spans="1:10" ht="12.75" hidden="1">
      <c r="A241" s="57" t="s">
        <v>173</v>
      </c>
      <c r="B241" s="58" t="s">
        <v>15</v>
      </c>
      <c r="C241" s="58" t="s">
        <v>210</v>
      </c>
      <c r="D241" s="58" t="s">
        <v>153</v>
      </c>
      <c r="E241" s="58" t="s">
        <v>425</v>
      </c>
      <c r="F241" s="58" t="s">
        <v>21</v>
      </c>
      <c r="G241" s="59">
        <v>0</v>
      </c>
      <c r="H241" s="37"/>
      <c r="I241" s="37"/>
      <c r="J241" s="37"/>
    </row>
    <row r="242" spans="1:10" ht="12.75">
      <c r="A242" s="51" t="s">
        <v>213</v>
      </c>
      <c r="B242" s="52" t="s">
        <v>15</v>
      </c>
      <c r="C242" s="52" t="s">
        <v>210</v>
      </c>
      <c r="D242" s="52" t="s">
        <v>166</v>
      </c>
      <c r="E242" s="52" t="s">
        <v>147</v>
      </c>
      <c r="F242" s="52" t="s">
        <v>147</v>
      </c>
      <c r="G242" s="53">
        <f>G243</f>
        <v>139550219.35</v>
      </c>
      <c r="H242" s="37"/>
      <c r="I242" s="37"/>
      <c r="J242" s="37"/>
    </row>
    <row r="243" spans="1:10" ht="12.75">
      <c r="A243" s="51" t="s">
        <v>351</v>
      </c>
      <c r="B243" s="52" t="s">
        <v>15</v>
      </c>
      <c r="C243" s="52" t="s">
        <v>210</v>
      </c>
      <c r="D243" s="52" t="s">
        <v>166</v>
      </c>
      <c r="E243" s="52" t="s">
        <v>355</v>
      </c>
      <c r="F243" s="52" t="s">
        <v>147</v>
      </c>
      <c r="G243" s="53">
        <f>G244</f>
        <v>139550219.35</v>
      </c>
      <c r="H243" s="37"/>
      <c r="I243" s="37"/>
      <c r="J243" s="37"/>
    </row>
    <row r="244" spans="1:10" ht="12.75">
      <c r="A244" s="51" t="s">
        <v>337</v>
      </c>
      <c r="B244" s="52" t="s">
        <v>15</v>
      </c>
      <c r="C244" s="52" t="s">
        <v>210</v>
      </c>
      <c r="D244" s="52" t="s">
        <v>166</v>
      </c>
      <c r="E244" s="52" t="s">
        <v>356</v>
      </c>
      <c r="F244" s="52" t="s">
        <v>147</v>
      </c>
      <c r="G244" s="53">
        <f>G245+G248+G250</f>
        <v>139550219.35</v>
      </c>
      <c r="H244" s="37"/>
      <c r="I244" s="37"/>
      <c r="J244" s="37"/>
    </row>
    <row r="245" spans="1:10" ht="15.75" customHeight="1">
      <c r="A245" s="106" t="s">
        <v>256</v>
      </c>
      <c r="B245" s="100" t="s">
        <v>15</v>
      </c>
      <c r="C245" s="100" t="s">
        <v>210</v>
      </c>
      <c r="D245" s="100" t="s">
        <v>166</v>
      </c>
      <c r="E245" s="100" t="s">
        <v>426</v>
      </c>
      <c r="F245" s="100" t="s">
        <v>147</v>
      </c>
      <c r="G245" s="69">
        <f>G246+G247</f>
        <v>20209585.76</v>
      </c>
      <c r="H245" s="37"/>
      <c r="I245" s="37"/>
      <c r="J245" s="37"/>
    </row>
    <row r="246" spans="1:10" ht="25.5">
      <c r="A246" s="57" t="s">
        <v>249</v>
      </c>
      <c r="B246" s="70" t="s">
        <v>15</v>
      </c>
      <c r="C246" s="70" t="s">
        <v>210</v>
      </c>
      <c r="D246" s="70" t="s">
        <v>166</v>
      </c>
      <c r="E246" s="70" t="s">
        <v>426</v>
      </c>
      <c r="F246" s="70" t="s">
        <v>20</v>
      </c>
      <c r="G246" s="68">
        <v>3009867.39</v>
      </c>
      <c r="H246" s="37"/>
      <c r="I246" s="37"/>
      <c r="J246" s="37"/>
    </row>
    <row r="247" spans="1:10" ht="12.75">
      <c r="A247" s="257" t="s">
        <v>173</v>
      </c>
      <c r="B247" s="70" t="s">
        <v>15</v>
      </c>
      <c r="C247" s="70" t="s">
        <v>210</v>
      </c>
      <c r="D247" s="70" t="s">
        <v>166</v>
      </c>
      <c r="E247" s="70" t="s">
        <v>426</v>
      </c>
      <c r="F247" s="70">
        <v>800</v>
      </c>
      <c r="G247" s="68">
        <v>17199718.37</v>
      </c>
      <c r="H247" s="37"/>
      <c r="I247" s="37"/>
      <c r="J247" s="37"/>
    </row>
    <row r="248" spans="1:10" ht="25.5">
      <c r="A248" s="104" t="s">
        <v>277</v>
      </c>
      <c r="B248" s="100" t="s">
        <v>15</v>
      </c>
      <c r="C248" s="100" t="s">
        <v>210</v>
      </c>
      <c r="D248" s="100" t="s">
        <v>166</v>
      </c>
      <c r="E248" s="55" t="s">
        <v>427</v>
      </c>
      <c r="F248" s="70" t="s">
        <v>147</v>
      </c>
      <c r="G248" s="56">
        <f>G249</f>
        <v>14119729.13</v>
      </c>
      <c r="H248" s="37"/>
      <c r="I248" s="37"/>
      <c r="J248" s="37"/>
    </row>
    <row r="249" spans="1:10" ht="25.5">
      <c r="A249" s="107" t="s">
        <v>249</v>
      </c>
      <c r="B249" s="70" t="s">
        <v>15</v>
      </c>
      <c r="C249" s="70" t="s">
        <v>210</v>
      </c>
      <c r="D249" s="70" t="s">
        <v>166</v>
      </c>
      <c r="E249" s="70" t="s">
        <v>428</v>
      </c>
      <c r="F249" s="70">
        <v>200</v>
      </c>
      <c r="G249" s="68">
        <v>14119729.13</v>
      </c>
      <c r="H249" s="37"/>
      <c r="I249" s="37"/>
      <c r="J249" s="37"/>
    </row>
    <row r="250" spans="1:10" ht="25.5">
      <c r="A250" s="54" t="s">
        <v>429</v>
      </c>
      <c r="B250" s="55" t="s">
        <v>15</v>
      </c>
      <c r="C250" s="55" t="s">
        <v>210</v>
      </c>
      <c r="D250" s="55" t="s">
        <v>166</v>
      </c>
      <c r="E250" s="55" t="s">
        <v>430</v>
      </c>
      <c r="F250" s="55"/>
      <c r="G250" s="56">
        <f>G251+G252</f>
        <v>105220904.46</v>
      </c>
      <c r="H250" s="37"/>
      <c r="I250" s="37"/>
      <c r="J250" s="37"/>
    </row>
    <row r="251" spans="1:10" ht="25.5">
      <c r="A251" s="57" t="s">
        <v>249</v>
      </c>
      <c r="B251" s="58" t="s">
        <v>15</v>
      </c>
      <c r="C251" s="58" t="s">
        <v>210</v>
      </c>
      <c r="D251" s="58" t="s">
        <v>166</v>
      </c>
      <c r="E251" s="58" t="s">
        <v>430</v>
      </c>
      <c r="F251" s="58">
        <v>200</v>
      </c>
      <c r="G251" s="68">
        <v>1500000</v>
      </c>
      <c r="H251" s="37"/>
      <c r="I251" s="37"/>
      <c r="J251" s="37"/>
    </row>
    <row r="252" spans="1:10" ht="12.75">
      <c r="A252" s="57" t="s">
        <v>263</v>
      </c>
      <c r="B252" s="58" t="s">
        <v>15</v>
      </c>
      <c r="C252" s="58" t="s">
        <v>210</v>
      </c>
      <c r="D252" s="58" t="s">
        <v>166</v>
      </c>
      <c r="E252" s="58" t="s">
        <v>430</v>
      </c>
      <c r="F252" s="58">
        <v>400</v>
      </c>
      <c r="G252" s="68">
        <v>103720904.46</v>
      </c>
      <c r="H252" s="37"/>
      <c r="I252" s="37"/>
      <c r="J252" s="37"/>
    </row>
    <row r="253" spans="1:10" ht="12.75">
      <c r="A253" s="51" t="s">
        <v>214</v>
      </c>
      <c r="B253" s="52" t="s">
        <v>15</v>
      </c>
      <c r="C253" s="52" t="s">
        <v>210</v>
      </c>
      <c r="D253" s="52" t="s">
        <v>155</v>
      </c>
      <c r="E253" s="52" t="s">
        <v>147</v>
      </c>
      <c r="F253" s="52" t="s">
        <v>147</v>
      </c>
      <c r="G253" s="53">
        <f>G254</f>
        <v>204579439.38</v>
      </c>
      <c r="H253" s="37"/>
      <c r="I253" s="37"/>
      <c r="J253" s="37"/>
    </row>
    <row r="254" spans="1:10" ht="25.5">
      <c r="A254" s="51" t="s">
        <v>215</v>
      </c>
      <c r="B254" s="52" t="s">
        <v>15</v>
      </c>
      <c r="C254" s="52" t="s">
        <v>210</v>
      </c>
      <c r="D254" s="52" t="s">
        <v>155</v>
      </c>
      <c r="E254" s="52" t="s">
        <v>385</v>
      </c>
      <c r="F254" s="52" t="s">
        <v>147</v>
      </c>
      <c r="G254" s="53">
        <f>G255</f>
        <v>204579439.38</v>
      </c>
      <c r="H254" s="37"/>
      <c r="I254" s="37"/>
      <c r="J254" s="37"/>
    </row>
    <row r="255" spans="1:10" ht="12.75">
      <c r="A255" s="51" t="s">
        <v>431</v>
      </c>
      <c r="B255" s="52" t="s">
        <v>15</v>
      </c>
      <c r="C255" s="52" t="s">
        <v>210</v>
      </c>
      <c r="D255" s="52" t="s">
        <v>155</v>
      </c>
      <c r="E255" s="52" t="s">
        <v>432</v>
      </c>
      <c r="F255" s="52" t="s">
        <v>147</v>
      </c>
      <c r="G255" s="53">
        <f>G256+G259+G261+G263+G266+G268+G272+G275+G277+G279</f>
        <v>204579439.38</v>
      </c>
      <c r="H255" s="37"/>
      <c r="I255" s="37"/>
      <c r="J255" s="37"/>
    </row>
    <row r="256" spans="1:10" ht="12.75">
      <c r="A256" s="54" t="s">
        <v>218</v>
      </c>
      <c r="B256" s="55" t="s">
        <v>15</v>
      </c>
      <c r="C256" s="55" t="s">
        <v>210</v>
      </c>
      <c r="D256" s="55" t="s">
        <v>155</v>
      </c>
      <c r="E256" s="55" t="s">
        <v>432</v>
      </c>
      <c r="F256" s="55" t="s">
        <v>147</v>
      </c>
      <c r="G256" s="56">
        <f>G257</f>
        <v>5548930.55</v>
      </c>
      <c r="H256" s="37"/>
      <c r="I256" s="37"/>
      <c r="J256" s="37"/>
    </row>
    <row r="257" spans="1:10" ht="25.5">
      <c r="A257" s="57" t="s">
        <v>249</v>
      </c>
      <c r="B257" s="58" t="s">
        <v>15</v>
      </c>
      <c r="C257" s="58" t="s">
        <v>210</v>
      </c>
      <c r="D257" s="58" t="s">
        <v>155</v>
      </c>
      <c r="E257" s="58" t="s">
        <v>432</v>
      </c>
      <c r="F257" s="58" t="s">
        <v>20</v>
      </c>
      <c r="G257" s="59">
        <v>5548930.55</v>
      </c>
      <c r="H257" s="37"/>
      <c r="I257" s="37"/>
      <c r="J257" s="37"/>
    </row>
    <row r="258" spans="1:10" ht="12.75">
      <c r="A258" s="85" t="s">
        <v>337</v>
      </c>
      <c r="B258" s="98" t="s">
        <v>15</v>
      </c>
      <c r="C258" s="98" t="s">
        <v>210</v>
      </c>
      <c r="D258" s="98" t="s">
        <v>155</v>
      </c>
      <c r="E258" s="98" t="s">
        <v>384</v>
      </c>
      <c r="F258" s="98"/>
      <c r="G258" s="75">
        <f>G259</f>
        <v>18512152.54</v>
      </c>
      <c r="H258" s="37"/>
      <c r="I258" s="37"/>
      <c r="J258" s="37"/>
    </row>
    <row r="259" spans="1:10" ht="12.75">
      <c r="A259" s="54" t="s">
        <v>257</v>
      </c>
      <c r="B259" s="55" t="s">
        <v>15</v>
      </c>
      <c r="C259" s="55" t="s">
        <v>210</v>
      </c>
      <c r="D259" s="55" t="s">
        <v>155</v>
      </c>
      <c r="E259" s="55" t="s">
        <v>433</v>
      </c>
      <c r="F259" s="55"/>
      <c r="G259" s="56">
        <f>G260</f>
        <v>18512152.54</v>
      </c>
      <c r="H259" s="37"/>
      <c r="I259" s="37"/>
      <c r="J259" s="37"/>
    </row>
    <row r="260" spans="1:10" ht="25.5">
      <c r="A260" s="57" t="s">
        <v>249</v>
      </c>
      <c r="B260" s="58" t="s">
        <v>15</v>
      </c>
      <c r="C260" s="58" t="s">
        <v>210</v>
      </c>
      <c r="D260" s="58" t="s">
        <v>155</v>
      </c>
      <c r="E260" s="58" t="s">
        <v>433</v>
      </c>
      <c r="F260" s="58">
        <v>200</v>
      </c>
      <c r="G260" s="59">
        <v>18512152.54</v>
      </c>
      <c r="H260" s="37"/>
      <c r="I260" s="37"/>
      <c r="J260" s="37"/>
    </row>
    <row r="261" spans="1:10" ht="12.75">
      <c r="A261" s="54" t="s">
        <v>258</v>
      </c>
      <c r="B261" s="55" t="s">
        <v>15</v>
      </c>
      <c r="C261" s="55" t="s">
        <v>210</v>
      </c>
      <c r="D261" s="55" t="s">
        <v>155</v>
      </c>
      <c r="E261" s="55" t="s">
        <v>434</v>
      </c>
      <c r="F261" s="55" t="s">
        <v>147</v>
      </c>
      <c r="G261" s="56">
        <f>G262</f>
        <v>4156237.3</v>
      </c>
      <c r="H261" s="37"/>
      <c r="I261" s="37"/>
      <c r="J261" s="37"/>
    </row>
    <row r="262" spans="1:10" ht="25.5">
      <c r="A262" s="57" t="s">
        <v>249</v>
      </c>
      <c r="B262" s="58" t="s">
        <v>15</v>
      </c>
      <c r="C262" s="58" t="s">
        <v>210</v>
      </c>
      <c r="D262" s="58" t="s">
        <v>155</v>
      </c>
      <c r="E262" s="58" t="s">
        <v>434</v>
      </c>
      <c r="F262" s="58" t="s">
        <v>20</v>
      </c>
      <c r="G262" s="59">
        <v>4156237.3</v>
      </c>
      <c r="H262" s="37"/>
      <c r="I262" s="37"/>
      <c r="J262" s="37"/>
    </row>
    <row r="263" spans="1:10" ht="12.75">
      <c r="A263" s="54" t="s">
        <v>259</v>
      </c>
      <c r="B263" s="55" t="s">
        <v>15</v>
      </c>
      <c r="C263" s="55" t="s">
        <v>210</v>
      </c>
      <c r="D263" s="55" t="s">
        <v>155</v>
      </c>
      <c r="E263" s="55" t="s">
        <v>436</v>
      </c>
      <c r="F263" s="55" t="s">
        <v>147</v>
      </c>
      <c r="G263" s="56">
        <f>G264+G265</f>
        <v>7554472.08</v>
      </c>
      <c r="H263" s="37"/>
      <c r="I263" s="37"/>
      <c r="J263" s="37"/>
    </row>
    <row r="264" spans="1:10" ht="11.25" customHeight="1">
      <c r="A264" s="57" t="s">
        <v>249</v>
      </c>
      <c r="B264" s="58" t="s">
        <v>15</v>
      </c>
      <c r="C264" s="58" t="s">
        <v>210</v>
      </c>
      <c r="D264" s="58" t="s">
        <v>155</v>
      </c>
      <c r="E264" s="58" t="s">
        <v>436</v>
      </c>
      <c r="F264" s="58" t="s">
        <v>20</v>
      </c>
      <c r="G264" s="59">
        <v>999743.82</v>
      </c>
      <c r="H264" s="37"/>
      <c r="I264" s="37"/>
      <c r="J264" s="37"/>
    </row>
    <row r="265" spans="1:10" ht="11.25" customHeight="1">
      <c r="A265" s="57" t="s">
        <v>435</v>
      </c>
      <c r="B265" s="58" t="s">
        <v>15</v>
      </c>
      <c r="C265" s="58" t="s">
        <v>210</v>
      </c>
      <c r="D265" s="58" t="s">
        <v>155</v>
      </c>
      <c r="E265" s="58" t="s">
        <v>436</v>
      </c>
      <c r="F265" s="58" t="s">
        <v>22</v>
      </c>
      <c r="G265" s="59">
        <v>6554728.26</v>
      </c>
      <c r="H265" s="37"/>
      <c r="I265" s="37"/>
      <c r="J265" s="37"/>
    </row>
    <row r="266" spans="1:10" ht="15" customHeight="1">
      <c r="A266" s="104" t="s">
        <v>260</v>
      </c>
      <c r="B266" s="77" t="s">
        <v>15</v>
      </c>
      <c r="C266" s="77" t="s">
        <v>210</v>
      </c>
      <c r="D266" s="77" t="s">
        <v>155</v>
      </c>
      <c r="E266" s="77" t="s">
        <v>383</v>
      </c>
      <c r="F266" s="77" t="s">
        <v>147</v>
      </c>
      <c r="G266" s="56">
        <f>G267</f>
        <v>19105652.7</v>
      </c>
      <c r="H266" s="37"/>
      <c r="I266" s="37"/>
      <c r="J266" s="37"/>
    </row>
    <row r="267" spans="1:10" ht="13.5" customHeight="1">
      <c r="A267" s="79" t="s">
        <v>249</v>
      </c>
      <c r="B267" s="74" t="s">
        <v>15</v>
      </c>
      <c r="C267" s="74" t="s">
        <v>210</v>
      </c>
      <c r="D267" s="74" t="s">
        <v>155</v>
      </c>
      <c r="E267" s="74" t="s">
        <v>383</v>
      </c>
      <c r="F267" s="74" t="s">
        <v>20</v>
      </c>
      <c r="G267" s="59">
        <v>19105652.7</v>
      </c>
      <c r="H267" s="37"/>
      <c r="I267" s="37"/>
      <c r="J267" s="37"/>
    </row>
    <row r="268" spans="1:10" ht="12.75">
      <c r="A268" s="54" t="s">
        <v>216</v>
      </c>
      <c r="B268" s="55" t="s">
        <v>15</v>
      </c>
      <c r="C268" s="55" t="s">
        <v>210</v>
      </c>
      <c r="D268" s="55" t="s">
        <v>155</v>
      </c>
      <c r="E268" s="55" t="s">
        <v>437</v>
      </c>
      <c r="F268" s="55" t="s">
        <v>147</v>
      </c>
      <c r="G268" s="56">
        <f>G269+G270+G271</f>
        <v>76635663.34</v>
      </c>
      <c r="H268" s="37"/>
      <c r="I268" s="37"/>
      <c r="J268" s="37"/>
    </row>
    <row r="269" spans="1:10" ht="25.5">
      <c r="A269" s="57" t="s">
        <v>249</v>
      </c>
      <c r="B269" s="58" t="s">
        <v>15</v>
      </c>
      <c r="C269" s="58" t="s">
        <v>210</v>
      </c>
      <c r="D269" s="58" t="s">
        <v>155</v>
      </c>
      <c r="E269" s="58" t="s">
        <v>437</v>
      </c>
      <c r="F269" s="58" t="s">
        <v>20</v>
      </c>
      <c r="G269" s="59">
        <v>75571072.5</v>
      </c>
      <c r="H269" s="37"/>
      <c r="I269" s="37"/>
      <c r="J269" s="37"/>
    </row>
    <row r="270" spans="1:10" ht="12.75">
      <c r="A270" s="57" t="s">
        <v>192</v>
      </c>
      <c r="B270" s="58" t="s">
        <v>15</v>
      </c>
      <c r="C270" s="58" t="s">
        <v>210</v>
      </c>
      <c r="D270" s="58" t="s">
        <v>155</v>
      </c>
      <c r="E270" s="58" t="s">
        <v>437</v>
      </c>
      <c r="F270" s="58" t="s">
        <v>23</v>
      </c>
      <c r="G270" s="59">
        <v>510000</v>
      </c>
      <c r="H270" s="37"/>
      <c r="I270" s="37"/>
      <c r="J270" s="37"/>
    </row>
    <row r="271" spans="1:10" ht="12.75">
      <c r="A271" s="101" t="s">
        <v>263</v>
      </c>
      <c r="B271" s="58" t="s">
        <v>15</v>
      </c>
      <c r="C271" s="58" t="s">
        <v>210</v>
      </c>
      <c r="D271" s="58" t="s">
        <v>155</v>
      </c>
      <c r="E271" s="58" t="s">
        <v>437</v>
      </c>
      <c r="F271" s="58" t="s">
        <v>24</v>
      </c>
      <c r="G271" s="59">
        <v>554590.84</v>
      </c>
      <c r="H271" s="37"/>
      <c r="I271" s="37"/>
      <c r="J271" s="37"/>
    </row>
    <row r="272" spans="1:10" ht="15" customHeight="1">
      <c r="A272" s="104" t="s">
        <v>364</v>
      </c>
      <c r="B272" s="55" t="s">
        <v>15</v>
      </c>
      <c r="C272" s="55" t="s">
        <v>210</v>
      </c>
      <c r="D272" s="55" t="s">
        <v>155</v>
      </c>
      <c r="E272" s="55" t="s">
        <v>382</v>
      </c>
      <c r="F272" s="55"/>
      <c r="G272" s="69">
        <f>G273+G274</f>
        <v>58655167.05</v>
      </c>
      <c r="H272" s="37"/>
      <c r="I272" s="37"/>
      <c r="J272" s="37"/>
    </row>
    <row r="273" spans="1:10" ht="25.5">
      <c r="A273" s="101" t="s">
        <v>249</v>
      </c>
      <c r="B273" s="58" t="s">
        <v>15</v>
      </c>
      <c r="C273" s="58" t="s">
        <v>210</v>
      </c>
      <c r="D273" s="58" t="s">
        <v>155</v>
      </c>
      <c r="E273" s="108" t="s">
        <v>382</v>
      </c>
      <c r="F273" s="108">
        <v>200</v>
      </c>
      <c r="G273" s="59">
        <v>37262088.18</v>
      </c>
      <c r="H273" s="37"/>
      <c r="I273" s="37"/>
      <c r="J273" s="37"/>
    </row>
    <row r="274" spans="1:10" ht="12.75">
      <c r="A274" s="101" t="s">
        <v>263</v>
      </c>
      <c r="B274" s="58" t="s">
        <v>15</v>
      </c>
      <c r="C274" s="58" t="s">
        <v>210</v>
      </c>
      <c r="D274" s="58" t="s">
        <v>155</v>
      </c>
      <c r="E274" s="108" t="s">
        <v>382</v>
      </c>
      <c r="F274" s="108">
        <v>400</v>
      </c>
      <c r="G274" s="59">
        <v>21393078.87</v>
      </c>
      <c r="H274" s="37"/>
      <c r="I274" s="37"/>
      <c r="J274" s="37"/>
    </row>
    <row r="275" spans="1:10" ht="26.25" customHeight="1">
      <c r="A275" s="54" t="s">
        <v>438</v>
      </c>
      <c r="B275" s="55">
        <v>801</v>
      </c>
      <c r="C275" s="55" t="s">
        <v>210</v>
      </c>
      <c r="D275" s="55" t="s">
        <v>155</v>
      </c>
      <c r="E275" s="55" t="s">
        <v>439</v>
      </c>
      <c r="F275" s="55" t="s">
        <v>147</v>
      </c>
      <c r="G275" s="56">
        <f>G276</f>
        <v>6701247.46</v>
      </c>
      <c r="H275" s="37"/>
      <c r="I275" s="37"/>
      <c r="J275" s="37"/>
    </row>
    <row r="276" spans="1:10" ht="25.5">
      <c r="A276" s="57" t="s">
        <v>249</v>
      </c>
      <c r="B276" s="58" t="s">
        <v>15</v>
      </c>
      <c r="C276" s="58" t="s">
        <v>210</v>
      </c>
      <c r="D276" s="58" t="s">
        <v>155</v>
      </c>
      <c r="E276" s="58" t="s">
        <v>439</v>
      </c>
      <c r="F276" s="58" t="s">
        <v>20</v>
      </c>
      <c r="G276" s="59">
        <v>6701247.46</v>
      </c>
      <c r="H276" s="37"/>
      <c r="I276" s="37"/>
      <c r="J276" s="37"/>
    </row>
    <row r="277" spans="1:10" ht="51">
      <c r="A277" s="54" t="s">
        <v>440</v>
      </c>
      <c r="B277" s="55" t="s">
        <v>15</v>
      </c>
      <c r="C277" s="55" t="s">
        <v>210</v>
      </c>
      <c r="D277" s="55" t="s">
        <v>155</v>
      </c>
      <c r="E277" s="55" t="s">
        <v>443</v>
      </c>
      <c r="F277" s="55"/>
      <c r="G277" s="56">
        <f>G278</f>
        <v>5745659.6</v>
      </c>
      <c r="H277" s="37"/>
      <c r="I277" s="37"/>
      <c r="J277" s="37"/>
    </row>
    <row r="278" spans="1:10" ht="25.5">
      <c r="A278" s="57" t="s">
        <v>249</v>
      </c>
      <c r="B278" s="58" t="s">
        <v>15</v>
      </c>
      <c r="C278" s="58" t="s">
        <v>210</v>
      </c>
      <c r="D278" s="58" t="s">
        <v>155</v>
      </c>
      <c r="E278" s="58" t="s">
        <v>443</v>
      </c>
      <c r="F278" s="58">
        <v>200</v>
      </c>
      <c r="G278" s="59">
        <v>5745659.6</v>
      </c>
      <c r="H278" s="37">
        <v>39415962.14</v>
      </c>
      <c r="I278" s="37">
        <f>G278-H278</f>
        <v>-33670302.54</v>
      </c>
      <c r="J278" s="37"/>
    </row>
    <row r="279" spans="1:10" ht="38.25">
      <c r="A279" s="54" t="s">
        <v>441</v>
      </c>
      <c r="B279" s="55" t="s">
        <v>15</v>
      </c>
      <c r="C279" s="55" t="s">
        <v>210</v>
      </c>
      <c r="D279" s="55" t="s">
        <v>155</v>
      </c>
      <c r="E279" s="55" t="s">
        <v>444</v>
      </c>
      <c r="F279" s="55"/>
      <c r="G279" s="56">
        <f>G280</f>
        <v>1964256.76</v>
      </c>
      <c r="H279" s="37">
        <v>334972</v>
      </c>
      <c r="I279" s="37">
        <f>G279-H279</f>
        <v>1629284.76</v>
      </c>
      <c r="J279" s="37"/>
    </row>
    <row r="280" spans="1:10" ht="25.5">
      <c r="A280" s="57" t="s">
        <v>249</v>
      </c>
      <c r="B280" s="58" t="s">
        <v>15</v>
      </c>
      <c r="C280" s="58" t="s">
        <v>210</v>
      </c>
      <c r="D280" s="58" t="s">
        <v>155</v>
      </c>
      <c r="E280" s="58" t="s">
        <v>444</v>
      </c>
      <c r="F280" s="58">
        <v>200</v>
      </c>
      <c r="G280" s="59">
        <v>1964256.76</v>
      </c>
      <c r="H280" s="37"/>
      <c r="I280" s="37"/>
      <c r="J280" s="37"/>
    </row>
    <row r="281" spans="1:10" ht="12.75">
      <c r="A281" s="51" t="s">
        <v>261</v>
      </c>
      <c r="B281" s="52" t="s">
        <v>15</v>
      </c>
      <c r="C281" s="52" t="s">
        <v>210</v>
      </c>
      <c r="D281" s="52" t="s">
        <v>210</v>
      </c>
      <c r="E281" s="52" t="s">
        <v>147</v>
      </c>
      <c r="F281" s="52" t="s">
        <v>147</v>
      </c>
      <c r="G281" s="53">
        <f>G282</f>
        <v>59049734.54</v>
      </c>
      <c r="H281" s="37"/>
      <c r="I281" s="37"/>
      <c r="J281" s="37"/>
    </row>
    <row r="282" spans="1:10" ht="12.75">
      <c r="A282" s="51" t="s">
        <v>420</v>
      </c>
      <c r="B282" s="52" t="s">
        <v>15</v>
      </c>
      <c r="C282" s="52" t="s">
        <v>210</v>
      </c>
      <c r="D282" s="52" t="s">
        <v>210</v>
      </c>
      <c r="E282" s="52" t="s">
        <v>421</v>
      </c>
      <c r="F282" s="52" t="s">
        <v>147</v>
      </c>
      <c r="G282" s="53">
        <f>G283</f>
        <v>59049734.54</v>
      </c>
      <c r="H282" s="37"/>
      <c r="I282" s="37"/>
      <c r="J282" s="37"/>
    </row>
    <row r="283" spans="1:10" ht="12.75">
      <c r="A283" s="51" t="s">
        <v>366</v>
      </c>
      <c r="B283" s="52" t="s">
        <v>15</v>
      </c>
      <c r="C283" s="52" t="s">
        <v>210</v>
      </c>
      <c r="D283" s="52" t="s">
        <v>210</v>
      </c>
      <c r="E283" s="52" t="s">
        <v>445</v>
      </c>
      <c r="F283" s="52" t="s">
        <v>147</v>
      </c>
      <c r="G283" s="53">
        <f>G284</f>
        <v>59049734.54</v>
      </c>
      <c r="H283" s="37"/>
      <c r="I283" s="37"/>
      <c r="J283" s="37"/>
    </row>
    <row r="284" spans="1:10" ht="25.5">
      <c r="A284" s="54" t="s">
        <v>221</v>
      </c>
      <c r="B284" s="55" t="s">
        <v>15</v>
      </c>
      <c r="C284" s="55" t="s">
        <v>210</v>
      </c>
      <c r="D284" s="55" t="s">
        <v>210</v>
      </c>
      <c r="E284" s="55" t="s">
        <v>442</v>
      </c>
      <c r="F284" s="55" t="s">
        <v>147</v>
      </c>
      <c r="G284" s="56">
        <f>G285+G287+G286+G288</f>
        <v>59049734.54</v>
      </c>
      <c r="H284" s="37"/>
      <c r="I284" s="37"/>
      <c r="J284" s="37"/>
    </row>
    <row r="285" spans="1:10" ht="12" customHeight="1">
      <c r="A285" s="57" t="s">
        <v>334</v>
      </c>
      <c r="B285" s="58" t="s">
        <v>15</v>
      </c>
      <c r="C285" s="58" t="s">
        <v>210</v>
      </c>
      <c r="D285" s="58" t="s">
        <v>210</v>
      </c>
      <c r="E285" s="58" t="s">
        <v>442</v>
      </c>
      <c r="F285" s="58" t="s">
        <v>19</v>
      </c>
      <c r="G285" s="59">
        <v>54562826.75</v>
      </c>
      <c r="H285" s="37"/>
      <c r="I285" s="37"/>
      <c r="J285" s="37"/>
    </row>
    <row r="286" spans="1:10" ht="14.25" customHeight="1">
      <c r="A286" s="57" t="s">
        <v>249</v>
      </c>
      <c r="B286" s="58" t="s">
        <v>15</v>
      </c>
      <c r="C286" s="58" t="s">
        <v>210</v>
      </c>
      <c r="D286" s="58" t="s">
        <v>210</v>
      </c>
      <c r="E286" s="58" t="s">
        <v>442</v>
      </c>
      <c r="F286" s="58" t="s">
        <v>20</v>
      </c>
      <c r="G286" s="59">
        <v>4305386.79</v>
      </c>
      <c r="H286" s="37"/>
      <c r="I286" s="37"/>
      <c r="J286" s="37"/>
    </row>
    <row r="287" spans="1:10" ht="14.25" customHeight="1">
      <c r="A287" s="57" t="s">
        <v>192</v>
      </c>
      <c r="B287" s="58" t="s">
        <v>15</v>
      </c>
      <c r="C287" s="58" t="s">
        <v>210</v>
      </c>
      <c r="D287" s="58" t="s">
        <v>210</v>
      </c>
      <c r="E287" s="58" t="s">
        <v>442</v>
      </c>
      <c r="F287" s="58" t="s">
        <v>23</v>
      </c>
      <c r="G287" s="59">
        <v>10000</v>
      </c>
      <c r="H287" s="37"/>
      <c r="I287" s="37"/>
      <c r="J287" s="37"/>
    </row>
    <row r="288" spans="1:10" ht="12.75">
      <c r="A288" s="57" t="s">
        <v>173</v>
      </c>
      <c r="B288" s="58" t="s">
        <v>15</v>
      </c>
      <c r="C288" s="58" t="s">
        <v>210</v>
      </c>
      <c r="D288" s="58" t="s">
        <v>210</v>
      </c>
      <c r="E288" s="58" t="s">
        <v>442</v>
      </c>
      <c r="F288" s="58" t="s">
        <v>21</v>
      </c>
      <c r="G288" s="59">
        <v>171521</v>
      </c>
      <c r="H288" s="37"/>
      <c r="I288" s="37"/>
      <c r="J288" s="37"/>
    </row>
    <row r="289" spans="1:10" ht="13.5" thickBot="1">
      <c r="A289" s="109"/>
      <c r="B289" s="109"/>
      <c r="C289" s="109"/>
      <c r="D289" s="109"/>
      <c r="E289" s="109"/>
      <c r="F289" s="109"/>
      <c r="G289" s="109"/>
      <c r="H289" s="37"/>
      <c r="I289" s="37"/>
      <c r="J289" s="37"/>
    </row>
  </sheetData>
  <sheetProtection/>
  <mergeCells count="3">
    <mergeCell ref="A4:G4"/>
    <mergeCell ref="A5:G5"/>
    <mergeCell ref="A6:G6"/>
  </mergeCells>
  <printOptions/>
  <pageMargins left="0.7086614173228347" right="0" top="0.4330708661417323" bottom="0.4330708661417323" header="0.31496062992125984" footer="0.31496062992125984"/>
  <pageSetup fitToHeight="0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8"/>
  <sheetViews>
    <sheetView view="pageBreakPreview" zoomScale="60" zoomScaleNormal="90" zoomScalePageLayoutView="0" workbookViewId="0" topLeftCell="A1">
      <selection activeCell="A39" sqref="A39"/>
    </sheetView>
  </sheetViews>
  <sheetFormatPr defaultColWidth="9.140625" defaultRowHeight="12.75" outlineLevelRow="1"/>
  <cols>
    <col min="1" max="1" width="102.421875" style="1" customWidth="1"/>
    <col min="2" max="2" width="15.28125" style="1" customWidth="1"/>
    <col min="3" max="3" width="21.28125" style="1" customWidth="1"/>
    <col min="4" max="4" width="36.421875" style="1" customWidth="1"/>
    <col min="5" max="16384" width="9.140625" style="1" customWidth="1"/>
  </cols>
  <sheetData>
    <row r="1" spans="1:3" ht="15">
      <c r="A1" s="153"/>
      <c r="B1" s="153"/>
      <c r="C1" s="154" t="s">
        <v>81</v>
      </c>
    </row>
    <row r="2" spans="1:3" ht="15">
      <c r="A2" s="153"/>
      <c r="B2" s="153"/>
      <c r="C2" s="154" t="s">
        <v>278</v>
      </c>
    </row>
    <row r="3" spans="1:3" ht="15">
      <c r="A3" s="153"/>
      <c r="B3" s="153"/>
      <c r="C3" s="155" t="s">
        <v>295</v>
      </c>
    </row>
    <row r="4" spans="1:3" ht="15">
      <c r="A4" s="153"/>
      <c r="B4" s="153"/>
      <c r="C4" s="153"/>
    </row>
    <row r="5" spans="1:3" ht="57.75" customHeight="1">
      <c r="A5" s="263" t="s">
        <v>299</v>
      </c>
      <c r="B5" s="263"/>
      <c r="C5" s="263"/>
    </row>
    <row r="6" spans="1:3" ht="15">
      <c r="A6" s="110"/>
      <c r="B6" s="110"/>
      <c r="C6" s="110"/>
    </row>
    <row r="7" spans="1:3" ht="15">
      <c r="A7" s="110"/>
      <c r="B7" s="110"/>
      <c r="C7" s="111" t="s">
        <v>16</v>
      </c>
    </row>
    <row r="8" spans="1:3" s="6" customFormat="1" ht="40.5" customHeight="1">
      <c r="A8" s="264" t="s">
        <v>120</v>
      </c>
      <c r="B8" s="264" t="s">
        <v>121</v>
      </c>
      <c r="C8" s="264" t="s">
        <v>25</v>
      </c>
    </row>
    <row r="9" spans="1:3" s="6" customFormat="1" ht="15.75" customHeight="1">
      <c r="A9" s="264"/>
      <c r="B9" s="264"/>
      <c r="C9" s="264"/>
    </row>
    <row r="10" spans="1:3" s="7" customFormat="1" ht="15.75">
      <c r="A10" s="112" t="s">
        <v>152</v>
      </c>
      <c r="B10" s="113" t="s">
        <v>89</v>
      </c>
      <c r="C10" s="114">
        <f>SUM(C11:C17)</f>
        <v>204858584.73999998</v>
      </c>
    </row>
    <row r="11" spans="1:3" s="32" customFormat="1" ht="25.5">
      <c r="A11" s="115" t="s">
        <v>165</v>
      </c>
      <c r="B11" s="116" t="s">
        <v>90</v>
      </c>
      <c r="C11" s="117">
        <v>7968002.04</v>
      </c>
    </row>
    <row r="12" spans="1:3" s="32" customFormat="1" ht="25.5">
      <c r="A12" s="115" t="s">
        <v>154</v>
      </c>
      <c r="B12" s="116" t="s">
        <v>91</v>
      </c>
      <c r="C12" s="118">
        <v>5390170.88</v>
      </c>
    </row>
    <row r="13" spans="1:3" s="32" customFormat="1" ht="25.5">
      <c r="A13" s="115" t="s">
        <v>169</v>
      </c>
      <c r="B13" s="116" t="s">
        <v>92</v>
      </c>
      <c r="C13" s="117">
        <v>163598057.47</v>
      </c>
    </row>
    <row r="14" spans="1:3" s="32" customFormat="1" ht="24.75" customHeight="1">
      <c r="A14" s="115" t="s">
        <v>245</v>
      </c>
      <c r="B14" s="116" t="s">
        <v>93</v>
      </c>
      <c r="C14" s="117">
        <v>5096795.53</v>
      </c>
    </row>
    <row r="15" spans="1:3" s="32" customFormat="1" ht="17.25" customHeight="1" hidden="1">
      <c r="A15" s="115" t="s">
        <v>267</v>
      </c>
      <c r="B15" s="116" t="s">
        <v>279</v>
      </c>
      <c r="C15" s="117">
        <v>0</v>
      </c>
    </row>
    <row r="16" spans="1:3" s="32" customFormat="1" ht="16.5" customHeight="1">
      <c r="A16" s="115" t="s">
        <v>174</v>
      </c>
      <c r="B16" s="116" t="s">
        <v>94</v>
      </c>
      <c r="C16" s="123">
        <v>0</v>
      </c>
    </row>
    <row r="17" spans="1:3" s="33" customFormat="1" ht="17.25" customHeight="1">
      <c r="A17" s="115" t="s">
        <v>182</v>
      </c>
      <c r="B17" s="116" t="s">
        <v>95</v>
      </c>
      <c r="C17" s="117">
        <v>22805558.82</v>
      </c>
    </row>
    <row r="18" spans="1:3" s="33" customFormat="1" ht="17.25" customHeight="1">
      <c r="A18" s="119" t="s">
        <v>193</v>
      </c>
      <c r="B18" s="120" t="s">
        <v>96</v>
      </c>
      <c r="C18" s="121">
        <f>SUM(C19:C20)</f>
        <v>3501498.7</v>
      </c>
    </row>
    <row r="19" spans="1:3" s="32" customFormat="1" ht="24.75" customHeight="1">
      <c r="A19" s="115" t="s">
        <v>335</v>
      </c>
      <c r="B19" s="122">
        <v>310</v>
      </c>
      <c r="C19" s="123">
        <v>2182805.83</v>
      </c>
    </row>
    <row r="20" spans="1:3" s="7" customFormat="1" ht="15.75">
      <c r="A20" s="115" t="s">
        <v>194</v>
      </c>
      <c r="B20" s="116" t="s">
        <v>97</v>
      </c>
      <c r="C20" s="124">
        <v>1318692.87</v>
      </c>
    </row>
    <row r="21" spans="1:3" s="8" customFormat="1" ht="17.25" customHeight="1">
      <c r="A21" s="112" t="s">
        <v>201</v>
      </c>
      <c r="B21" s="113" t="s">
        <v>98</v>
      </c>
      <c r="C21" s="114">
        <f>SUM(C22:C25)</f>
        <v>167005032.60999998</v>
      </c>
    </row>
    <row r="22" spans="1:3" s="8" customFormat="1" ht="15.75">
      <c r="A22" s="125" t="s">
        <v>250</v>
      </c>
      <c r="B22" s="126" t="s">
        <v>99</v>
      </c>
      <c r="C22" s="127">
        <v>4399302.08</v>
      </c>
    </row>
    <row r="23" spans="1:3" s="8" customFormat="1" ht="15.75">
      <c r="A23" s="128" t="s">
        <v>202</v>
      </c>
      <c r="B23" s="126" t="s">
        <v>132</v>
      </c>
      <c r="C23" s="127">
        <v>24159032.83</v>
      </c>
    </row>
    <row r="24" spans="1:3" s="8" customFormat="1" ht="15.75">
      <c r="A24" s="128" t="s">
        <v>251</v>
      </c>
      <c r="B24" s="126" t="s">
        <v>100</v>
      </c>
      <c r="C24" s="127">
        <v>136034385.22</v>
      </c>
    </row>
    <row r="25" spans="1:3" s="7" customFormat="1" ht="15.75">
      <c r="A25" s="128" t="s">
        <v>204</v>
      </c>
      <c r="B25" s="126" t="s">
        <v>101</v>
      </c>
      <c r="C25" s="127">
        <v>2412312.48</v>
      </c>
    </row>
    <row r="26" spans="1:3" s="8" customFormat="1" ht="15.75">
      <c r="A26" s="112" t="s">
        <v>209</v>
      </c>
      <c r="B26" s="120" t="s">
        <v>102</v>
      </c>
      <c r="C26" s="121">
        <f>SUM(C27:C30)</f>
        <v>522709247.6</v>
      </c>
    </row>
    <row r="27" spans="1:3" s="8" customFormat="1" ht="15.75">
      <c r="A27" s="128" t="s">
        <v>211</v>
      </c>
      <c r="B27" s="126" t="s">
        <v>103</v>
      </c>
      <c r="C27" s="127">
        <v>117490764.41</v>
      </c>
    </row>
    <row r="28" spans="1:3" s="8" customFormat="1" ht="15.75">
      <c r="A28" s="128" t="s">
        <v>213</v>
      </c>
      <c r="B28" s="126" t="s">
        <v>104</v>
      </c>
      <c r="C28" s="127">
        <v>139550219.35</v>
      </c>
    </row>
    <row r="29" spans="1:3" s="8" customFormat="1" ht="15.75">
      <c r="A29" s="128" t="s">
        <v>214</v>
      </c>
      <c r="B29" s="126" t="s">
        <v>105</v>
      </c>
      <c r="C29" s="127">
        <v>206618529.3</v>
      </c>
    </row>
    <row r="30" spans="1:3" s="7" customFormat="1" ht="15.75">
      <c r="A30" s="128" t="s">
        <v>261</v>
      </c>
      <c r="B30" s="126" t="s">
        <v>106</v>
      </c>
      <c r="C30" s="129">
        <v>59049734.54</v>
      </c>
    </row>
    <row r="31" spans="1:3" s="8" customFormat="1" ht="15.75">
      <c r="A31" s="112" t="s">
        <v>219</v>
      </c>
      <c r="B31" s="113" t="s">
        <v>107</v>
      </c>
      <c r="C31" s="114">
        <f>C32</f>
        <v>2892128.4</v>
      </c>
    </row>
    <row r="32" spans="1:3" s="7" customFormat="1" ht="15.75">
      <c r="A32" s="128" t="s">
        <v>262</v>
      </c>
      <c r="B32" s="126" t="s">
        <v>108</v>
      </c>
      <c r="C32" s="127">
        <v>2892128.4</v>
      </c>
    </row>
    <row r="33" spans="1:3" s="8" customFormat="1" ht="15.75">
      <c r="A33" s="112" t="s">
        <v>222</v>
      </c>
      <c r="B33" s="113" t="s">
        <v>109</v>
      </c>
      <c r="C33" s="114">
        <f>C34</f>
        <v>23772802.06</v>
      </c>
    </row>
    <row r="34" spans="1:3" s="7" customFormat="1" ht="15.75">
      <c r="A34" s="128" t="s">
        <v>223</v>
      </c>
      <c r="B34" s="126" t="s">
        <v>110</v>
      </c>
      <c r="C34" s="127">
        <v>23772802.06</v>
      </c>
    </row>
    <row r="35" spans="1:3" s="8" customFormat="1" ht="15.75">
      <c r="A35" s="112" t="s">
        <v>224</v>
      </c>
      <c r="B35" s="113" t="s">
        <v>111</v>
      </c>
      <c r="C35" s="114">
        <f>SUM(C36:C38)</f>
        <v>22729525.64</v>
      </c>
    </row>
    <row r="36" spans="1:3" s="8" customFormat="1" ht="15.75">
      <c r="A36" s="128" t="s">
        <v>226</v>
      </c>
      <c r="B36" s="126" t="s">
        <v>112</v>
      </c>
      <c r="C36" s="127">
        <v>2579389.78</v>
      </c>
    </row>
    <row r="37" spans="1:4" s="31" customFormat="1" ht="15.75">
      <c r="A37" s="128" t="s">
        <v>228</v>
      </c>
      <c r="B37" s="126" t="s">
        <v>113</v>
      </c>
      <c r="C37" s="127">
        <v>8603363.14</v>
      </c>
      <c r="D37" s="30"/>
    </row>
    <row r="38" spans="1:3" s="7" customFormat="1" ht="15.75">
      <c r="A38" s="115" t="s">
        <v>230</v>
      </c>
      <c r="B38" s="116">
        <v>1006</v>
      </c>
      <c r="C38" s="124">
        <v>11546772.72</v>
      </c>
    </row>
    <row r="39" spans="1:3" s="8" customFormat="1" ht="15.75">
      <c r="A39" s="112" t="s">
        <v>236</v>
      </c>
      <c r="B39" s="113" t="s">
        <v>114</v>
      </c>
      <c r="C39" s="121">
        <f>C40</f>
        <v>41279544.12</v>
      </c>
    </row>
    <row r="40" spans="1:3" s="7" customFormat="1" ht="15.75">
      <c r="A40" s="128" t="s">
        <v>237</v>
      </c>
      <c r="B40" s="126" t="s">
        <v>115</v>
      </c>
      <c r="C40" s="124">
        <v>41279544.12</v>
      </c>
    </row>
    <row r="41" spans="1:3" s="8" customFormat="1" ht="15.75">
      <c r="A41" s="112" t="s">
        <v>238</v>
      </c>
      <c r="B41" s="113" t="s">
        <v>116</v>
      </c>
      <c r="C41" s="121">
        <f>C42</f>
        <v>1994871.89</v>
      </c>
    </row>
    <row r="42" spans="1:3" s="7" customFormat="1" ht="15.75">
      <c r="A42" s="128" t="s">
        <v>239</v>
      </c>
      <c r="B42" s="126" t="s">
        <v>117</v>
      </c>
      <c r="C42" s="129">
        <v>1994871.89</v>
      </c>
    </row>
    <row r="43" spans="1:3" s="8" customFormat="1" ht="25.5">
      <c r="A43" s="112" t="s">
        <v>264</v>
      </c>
      <c r="B43" s="113" t="s">
        <v>118</v>
      </c>
      <c r="C43" s="121">
        <f>C44</f>
        <v>987439.46</v>
      </c>
    </row>
    <row r="44" spans="1:3" s="7" customFormat="1" ht="15.75">
      <c r="A44" s="128" t="s">
        <v>242</v>
      </c>
      <c r="B44" s="126" t="s">
        <v>119</v>
      </c>
      <c r="C44" s="129">
        <v>987439.46</v>
      </c>
    </row>
    <row r="45" spans="1:3" s="8" customFormat="1" ht="15.75">
      <c r="A45" s="265" t="s">
        <v>122</v>
      </c>
      <c r="B45" s="265"/>
      <c r="C45" s="114">
        <f>C10+C18+C21+C26+C31+C33+C35+C39+C41+C43</f>
        <v>991730675.2199999</v>
      </c>
    </row>
    <row r="46" spans="1:3" ht="15">
      <c r="A46" s="156"/>
      <c r="B46" s="156"/>
      <c r="C46" s="156"/>
    </row>
    <row r="47" spans="1:3" ht="15.75" thickBot="1">
      <c r="A47" s="157"/>
      <c r="B47" s="158"/>
      <c r="C47" s="159"/>
    </row>
    <row r="48" spans="1:3" ht="15">
      <c r="A48" s="153"/>
      <c r="B48" s="160"/>
      <c r="C48" s="161"/>
    </row>
    <row r="51" ht="24.75" customHeight="1"/>
    <row r="52" ht="17.25" customHeight="1"/>
    <row r="56" ht="15" outlineLevel="1"/>
    <row r="57" ht="15" outlineLevel="1"/>
    <row r="70" s="2" customFormat="1" ht="15.75"/>
    <row r="106" ht="15" hidden="1" outlineLevel="1"/>
    <row r="107" ht="15" hidden="1" outlineLevel="1"/>
    <row r="108" s="5" customFormat="1" ht="14.25" hidden="1" outlineLevel="1"/>
    <row r="109" s="5" customFormat="1" ht="14.25" hidden="1" outlineLevel="1"/>
    <row r="110" ht="27.75" customHeight="1" hidden="1" outlineLevel="1"/>
    <row r="111" ht="15" hidden="1" outlineLevel="1"/>
    <row r="112" s="2" customFormat="1" ht="15.75" hidden="1" outlineLevel="1"/>
    <row r="113" s="3" customFormat="1" ht="15" hidden="1" outlineLevel="1"/>
    <row r="114" ht="15" hidden="1" outlineLevel="1"/>
    <row r="115" s="3" customFormat="1" ht="15" collapsed="1"/>
    <row r="117" s="2" customFormat="1" ht="15.75"/>
    <row r="118" s="2" customFormat="1" ht="15" customHeight="1"/>
    <row r="119" s="2" customFormat="1" ht="15" customHeight="1"/>
    <row r="123" ht="29.25" customHeight="1"/>
    <row r="124" ht="17.25" customHeight="1"/>
    <row r="127" ht="27" customHeight="1"/>
    <row r="129" ht="28.5" customHeight="1"/>
    <row r="130" ht="17.25" customHeight="1"/>
    <row r="134" ht="17.25" customHeight="1"/>
    <row r="135" ht="51.75" customHeight="1"/>
    <row r="136" ht="15" customHeight="1"/>
    <row r="138" ht="17.25" customHeight="1"/>
    <row r="139" ht="30" customHeight="1"/>
    <row r="140" ht="17.25" customHeight="1"/>
    <row r="143" ht="46.5" customHeight="1"/>
    <row r="144" ht="17.25" customHeight="1"/>
    <row r="145" ht="17.25" customHeight="1"/>
    <row r="146" ht="17.25" customHeight="1"/>
    <row r="148" ht="17.25" customHeight="1"/>
    <row r="156" ht="15" customHeight="1"/>
    <row r="164" ht="33" customHeight="1"/>
    <row r="167" ht="15" hidden="1" outlineLevel="1"/>
    <row r="168" ht="15" collapsed="1"/>
    <row r="174" ht="28.5" customHeight="1"/>
    <row r="181" ht="15" hidden="1" outlineLevel="1"/>
    <row r="182" ht="15" hidden="1" outlineLevel="1"/>
    <row r="183" ht="15" hidden="1" outlineLevel="1"/>
    <row r="184" ht="15" hidden="1" outlineLevel="1"/>
    <row r="185" ht="15" collapsed="1"/>
    <row r="186" ht="17.25" customHeight="1" hidden="1" outlineLevel="1"/>
    <row r="187" ht="15" collapsed="1"/>
    <row r="188" s="2" customFormat="1" ht="15.75"/>
    <row r="189" s="2" customFormat="1" ht="15.75"/>
    <row r="190" s="2" customFormat="1" ht="15.75"/>
    <row r="191" s="2" customFormat="1" ht="15.75"/>
    <row r="192" s="2" customFormat="1" ht="15.75"/>
    <row r="193" s="2" customFormat="1" ht="15.75"/>
    <row r="194" s="2" customFormat="1" ht="15.75"/>
    <row r="195" s="2" customFormat="1" ht="15.75"/>
    <row r="196" s="2" customFormat="1" ht="15.75"/>
    <row r="197" s="2" customFormat="1" ht="15.75"/>
    <row r="198" s="2" customFormat="1" ht="15.75"/>
    <row r="199" s="3" customFormat="1" ht="15"/>
    <row r="200" s="3" customFormat="1" ht="15"/>
    <row r="217" s="2" customFormat="1" ht="15.75"/>
    <row r="218" s="2" customFormat="1" ht="15.75"/>
    <row r="219" s="2" customFormat="1" ht="15.75"/>
    <row r="229" ht="30" customHeight="1"/>
    <row r="236" ht="15" hidden="1" outlineLevel="1"/>
    <row r="237" ht="15" hidden="1" outlineLevel="1"/>
    <row r="238" ht="15" hidden="1" outlineLevel="1"/>
    <row r="239" ht="15" collapsed="1"/>
    <row r="241" ht="26.25" customHeight="1"/>
    <row r="243" ht="39.75" customHeight="1"/>
    <row r="244" s="2" customFormat="1" ht="15.75"/>
    <row r="252" s="2" customFormat="1" ht="15.75"/>
    <row r="253" s="2" customFormat="1" ht="15.75"/>
    <row r="254" s="2" customFormat="1" ht="15.75"/>
    <row r="255" s="2" customFormat="1" ht="15.75"/>
    <row r="256" s="2" customFormat="1" ht="15.75"/>
    <row r="257" s="2" customFormat="1" ht="15.75"/>
    <row r="258" s="2" customFormat="1" ht="15.75"/>
    <row r="259" s="2" customFormat="1" ht="15.75"/>
    <row r="260" s="2" customFormat="1" ht="15.75"/>
    <row r="261" s="2" customFormat="1" ht="27.75" customHeight="1"/>
    <row r="262" s="2" customFormat="1" ht="15.75"/>
    <row r="263" s="2" customFormat="1" ht="15.75"/>
    <row r="264" s="2" customFormat="1" ht="15.75"/>
    <row r="265" s="2" customFormat="1" ht="15.75"/>
    <row r="266" s="2" customFormat="1" ht="15.75"/>
    <row r="267" s="2" customFormat="1" ht="15.75"/>
    <row r="268" s="2" customFormat="1" ht="15.75"/>
    <row r="270" ht="17.25" customHeight="1"/>
    <row r="271" s="2" customFormat="1" ht="15.75"/>
    <row r="272" s="2" customFormat="1" ht="15.75"/>
    <row r="273" s="2" customFormat="1" ht="15.75"/>
    <row r="280" s="2" customFormat="1" ht="15.75"/>
    <row r="281" s="2" customFormat="1" ht="15.75"/>
    <row r="282" s="2" customFormat="1" ht="15.75"/>
    <row r="283" s="2" customFormat="1" ht="15.75"/>
    <row r="284" s="2" customFormat="1" ht="15.75"/>
    <row r="285" s="2" customFormat="1" ht="15.75"/>
    <row r="286" s="2" customFormat="1" ht="15.75"/>
    <row r="287" s="2" customFormat="1" ht="15.75"/>
    <row r="288" s="2" customFormat="1" ht="15.75"/>
    <row r="289" s="2" customFormat="1" ht="17.25" customHeight="1"/>
    <row r="290" s="2" customFormat="1" ht="15.75"/>
    <row r="291" s="2" customFormat="1" ht="15.75" hidden="1" outlineLevel="1"/>
    <row r="292" s="2" customFormat="1" ht="15.75" hidden="1" outlineLevel="1"/>
    <row r="293" s="2" customFormat="1" ht="15.75" collapsed="1"/>
    <row r="294" s="2" customFormat="1" ht="15.75"/>
    <row r="295" s="2" customFormat="1" ht="15.75"/>
    <row r="296" s="2" customFormat="1" ht="15.75"/>
    <row r="297" s="2" customFormat="1" ht="15.75"/>
    <row r="298" s="2" customFormat="1" ht="15.75"/>
    <row r="299" s="2" customFormat="1" ht="15.75"/>
    <row r="300" s="2" customFormat="1" ht="15.75"/>
    <row r="301" s="2" customFormat="1" ht="15.75" hidden="1" outlineLevel="1"/>
    <row r="302" s="2" customFormat="1" ht="15.75" hidden="1" outlineLevel="1"/>
    <row r="303" s="2" customFormat="1" ht="15.75" collapsed="1"/>
    <row r="304" s="2" customFormat="1" ht="15.75"/>
    <row r="305" s="2" customFormat="1" ht="15.75"/>
    <row r="306" s="2" customFormat="1" ht="15.75"/>
    <row r="307" s="2" customFormat="1" ht="15.75"/>
    <row r="308" s="2" customFormat="1" ht="15.75"/>
    <row r="309" s="2" customFormat="1" ht="15.75"/>
    <row r="310" s="2" customFormat="1" ht="15.75"/>
    <row r="311" s="2" customFormat="1" ht="15.75"/>
    <row r="312" s="2" customFormat="1" ht="15.75"/>
    <row r="314" s="2" customFormat="1" ht="15.75"/>
    <row r="315" s="2" customFormat="1" ht="15.75"/>
    <row r="316" s="2" customFormat="1" ht="15.75"/>
    <row r="317" s="2" customFormat="1" ht="15.75"/>
    <row r="318" s="2" customFormat="1" ht="15.75"/>
    <row r="319" s="2" customFormat="1" ht="19.5" customHeight="1"/>
    <row r="320" s="2" customFormat="1" ht="15.75"/>
    <row r="321" s="2" customFormat="1" ht="15.75"/>
    <row r="322" s="2" customFormat="1" ht="15.75"/>
    <row r="323" s="2" customFormat="1" ht="15.75"/>
    <row r="324" s="2" customFormat="1" ht="17.25" customHeight="1"/>
    <row r="325" s="2" customFormat="1" ht="18.75" customHeight="1"/>
    <row r="326" s="2" customFormat="1" ht="15.75"/>
    <row r="327" s="2" customFormat="1" ht="15.75"/>
    <row r="328" s="2" customFormat="1" ht="15.75"/>
    <row r="329" s="2" customFormat="1" ht="15.75"/>
    <row r="330" s="2" customFormat="1" ht="15.75"/>
    <row r="331" s="2" customFormat="1" ht="18.75" customHeight="1"/>
    <row r="332" s="2" customFormat="1" ht="15.75"/>
    <row r="333" s="2" customFormat="1" ht="15.75"/>
    <row r="334" s="2" customFormat="1" ht="15.75"/>
    <row r="335" s="2" customFormat="1" ht="15.75"/>
    <row r="336" s="2" customFormat="1" ht="15.75"/>
    <row r="337" s="2" customFormat="1" ht="15.75"/>
    <row r="338" s="2" customFormat="1" ht="15.75"/>
    <row r="339" s="2" customFormat="1" ht="15.75" hidden="1" outlineLevel="1"/>
    <row r="340" s="2" customFormat="1" ht="15.75" hidden="1" outlineLevel="1"/>
    <row r="341" s="2" customFormat="1" ht="15.75" collapsed="1"/>
    <row r="342" s="2" customFormat="1" ht="15.75"/>
    <row r="343" s="2" customFormat="1" ht="15.75"/>
    <row r="344" s="2" customFormat="1" ht="15.75"/>
    <row r="345" s="2" customFormat="1" ht="15.75"/>
    <row r="346" s="2" customFormat="1" ht="15.75"/>
    <row r="347" s="2" customFormat="1" ht="15.75"/>
    <row r="348" s="2" customFormat="1" ht="15.75"/>
    <row r="349" s="2" customFormat="1" ht="15.75"/>
    <row r="350" s="2" customFormat="1" ht="15.75"/>
    <row r="351" s="2" customFormat="1" ht="15.75"/>
    <row r="352" s="2" customFormat="1" ht="15.75"/>
    <row r="353" ht="32.25" customHeight="1"/>
    <row r="354" s="2" customFormat="1" ht="18" customHeight="1"/>
    <row r="355" s="2" customFormat="1" ht="15.75"/>
    <row r="356" s="2" customFormat="1" ht="15.75"/>
    <row r="357" s="2" customFormat="1" ht="31.5" customHeight="1"/>
    <row r="358" ht="27" customHeight="1"/>
    <row r="359" ht="78.75" customHeight="1"/>
    <row r="360" ht="30" customHeight="1"/>
  </sheetData>
  <sheetProtection/>
  <mergeCells count="5">
    <mergeCell ref="A5:C5"/>
    <mergeCell ref="A8:A9"/>
    <mergeCell ref="B8:B9"/>
    <mergeCell ref="C8:C9"/>
    <mergeCell ref="A45:B45"/>
  </mergeCells>
  <printOptions/>
  <pageMargins left="0.7086614173228347" right="0" top="0.5511811023622047" bottom="0.5511811023622047" header="0.31496062992125984" footer="0.31496062992125984"/>
  <pageSetup fitToHeight="5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view="pageBreakPreview" zoomScale="60" zoomScalePageLayoutView="0" workbookViewId="0" topLeftCell="A1">
      <selection activeCell="C12" sqref="C12"/>
    </sheetView>
  </sheetViews>
  <sheetFormatPr defaultColWidth="9.140625" defaultRowHeight="12.75"/>
  <cols>
    <col min="1" max="1" width="77.28125" style="0" customWidth="1"/>
    <col min="2" max="2" width="39.57421875" style="0" customWidth="1"/>
    <col min="3" max="3" width="20.421875" style="0" customWidth="1"/>
    <col min="4" max="4" width="11.28125" style="0" customWidth="1"/>
  </cols>
  <sheetData>
    <row r="1" spans="1:3" ht="12.75">
      <c r="A1" s="130"/>
      <c r="B1" s="130"/>
      <c r="C1" s="130" t="s">
        <v>83</v>
      </c>
    </row>
    <row r="2" spans="1:3" ht="12.75">
      <c r="A2" s="130"/>
      <c r="B2" s="130"/>
      <c r="C2" s="130" t="s">
        <v>280</v>
      </c>
    </row>
    <row r="3" spans="1:3" ht="12.75">
      <c r="A3" s="130"/>
      <c r="B3" s="130"/>
      <c r="C3" s="130" t="s">
        <v>301</v>
      </c>
    </row>
    <row r="4" spans="1:3" ht="12.75">
      <c r="A4" s="110"/>
      <c r="B4" s="110"/>
      <c r="C4" s="110"/>
    </row>
    <row r="5" spans="1:3" ht="12.75">
      <c r="A5" s="110"/>
      <c r="B5" s="110"/>
      <c r="C5" s="110"/>
    </row>
    <row r="6" spans="1:3" ht="46.5" customHeight="1">
      <c r="A6" s="263" t="s">
        <v>300</v>
      </c>
      <c r="B6" s="263"/>
      <c r="C6" s="263"/>
    </row>
    <row r="7" spans="1:3" ht="12.75">
      <c r="A7" s="131"/>
      <c r="B7" s="131"/>
      <c r="C7" s="131"/>
    </row>
    <row r="8" spans="1:5" ht="15.75">
      <c r="A8" s="110"/>
      <c r="B8" s="110"/>
      <c r="C8" s="132" t="s">
        <v>16</v>
      </c>
      <c r="E8" s="4"/>
    </row>
    <row r="9" spans="1:3" ht="42.75" customHeight="1">
      <c r="A9" s="133" t="s">
        <v>29</v>
      </c>
      <c r="B9" s="134" t="s">
        <v>30</v>
      </c>
      <c r="C9" s="134" t="s">
        <v>25</v>
      </c>
    </row>
    <row r="10" spans="1:3" ht="13.5" customHeight="1">
      <c r="A10" s="135"/>
      <c r="B10" s="136"/>
      <c r="C10" s="137"/>
    </row>
    <row r="11" spans="1:3" ht="35.25" customHeight="1">
      <c r="A11" s="138" t="s">
        <v>123</v>
      </c>
      <c r="B11" s="139" t="s">
        <v>31</v>
      </c>
      <c r="C11" s="140">
        <f>C12</f>
        <v>-164795190.12</v>
      </c>
    </row>
    <row r="12" spans="1:3" ht="30" customHeight="1">
      <c r="A12" s="141" t="s">
        <v>32</v>
      </c>
      <c r="B12" s="142" t="s">
        <v>28</v>
      </c>
      <c r="C12" s="143">
        <v>-164795190.12</v>
      </c>
    </row>
    <row r="13" spans="1:3" ht="24.75" customHeight="1" hidden="1">
      <c r="A13" s="144"/>
      <c r="B13" s="145"/>
      <c r="C13" s="146"/>
    </row>
    <row r="14" spans="1:3" ht="24.75" customHeight="1" thickBot="1">
      <c r="A14" s="147"/>
      <c r="B14" s="148"/>
      <c r="C14" s="149"/>
    </row>
    <row r="15" spans="1:3" ht="12.75">
      <c r="A15" s="150"/>
      <c r="B15" s="150"/>
      <c r="C15" s="151"/>
    </row>
    <row r="16" spans="1:3" ht="12.75">
      <c r="A16" s="150"/>
      <c r="B16" s="150"/>
      <c r="C16" s="150"/>
    </row>
    <row r="17" spans="1:3" ht="12.75">
      <c r="A17" s="150"/>
      <c r="B17" s="150"/>
      <c r="C17" s="150"/>
    </row>
  </sheetData>
  <sheetProtection/>
  <mergeCells count="1">
    <mergeCell ref="A6:C6"/>
  </mergeCells>
  <printOptions/>
  <pageMargins left="0.7086614173228347" right="0.1968503937007874" top="0.5511811023622047" bottom="0.7480314960629921" header="0.31496062992125984" footer="0.31496062992125984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 Александровна Ткаченко</cp:lastModifiedBy>
  <cp:lastPrinted>2024-04-02T02:49:05Z</cp:lastPrinted>
  <dcterms:created xsi:type="dcterms:W3CDTF">1996-10-08T23:32:33Z</dcterms:created>
  <dcterms:modified xsi:type="dcterms:W3CDTF">2024-04-02T04:39:32Z</dcterms:modified>
  <cp:category/>
  <cp:version/>
  <cp:contentType/>
  <cp:contentStatus/>
</cp:coreProperties>
</file>