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5" yWindow="-45" windowWidth="11010" windowHeight="11205" activeTab="3"/>
  </bookViews>
  <sheets>
    <sheet name="план 2021" sheetId="10" r:id="rId1"/>
    <sheet name="изм апрель" sheetId="9" r:id="rId2"/>
    <sheet name="сентябрь" sheetId="11" r:id="rId3"/>
    <sheet name="декабрь" sheetId="12" r:id="rId4"/>
  </sheets>
  <definedNames>
    <definedName name="_xlnm.Print_Titles" localSheetId="1">'изм апрель'!$7:$8</definedName>
    <definedName name="_xlnm.Print_Titles" localSheetId="0">'план 2021'!$7:$8</definedName>
  </definedNames>
  <calcPr calcId="144525"/>
</workbook>
</file>

<file path=xl/calcChain.xml><?xml version="1.0" encoding="utf-8"?>
<calcChain xmlns="http://schemas.openxmlformats.org/spreadsheetml/2006/main">
  <c r="E16" i="12" l="1"/>
  <c r="E10" i="12"/>
  <c r="E9" i="12" l="1"/>
  <c r="E10" i="11"/>
  <c r="E16" i="11" l="1"/>
  <c r="E9" i="11" s="1"/>
  <c r="E16" i="9" l="1"/>
  <c r="E40" i="10" l="1"/>
  <c r="E17" i="10"/>
  <c r="E9" i="10" s="1"/>
  <c r="E12" i="10"/>
  <c r="E10" i="10"/>
  <c r="E12" i="9" l="1"/>
  <c r="E10" i="9" s="1"/>
  <c r="E9" i="9" l="1"/>
</calcChain>
</file>

<file path=xl/comments1.xml><?xml version="1.0" encoding="utf-8"?>
<comments xmlns="http://schemas.openxmlformats.org/spreadsheetml/2006/main">
  <authors>
    <author>Игорь Шпагин</author>
  </authors>
  <commentList>
    <comment ref="F21" authorId="0">
      <text>
        <r>
          <rPr>
            <b/>
            <sz val="9"/>
            <color indexed="81"/>
            <rFont val="Tahoma"/>
            <family val="2"/>
            <charset val="204"/>
          </rPr>
          <t>расчет по договору, ст-ть одного куста</t>
        </r>
        <r>
          <rPr>
            <sz val="9"/>
            <color indexed="81"/>
            <rFont val="Tahoma"/>
            <family val="2"/>
            <charset val="204"/>
          </rPr>
          <t xml:space="preserve">
</t>
        </r>
      </text>
    </comment>
    <comment ref="G21" authorId="0">
      <text>
        <r>
          <rPr>
            <b/>
            <sz val="9"/>
            <color indexed="81"/>
            <rFont val="Tahoma"/>
            <family val="2"/>
            <charset val="204"/>
          </rPr>
          <t>ст-ть  куста на всю сумму</t>
        </r>
        <r>
          <rPr>
            <sz val="9"/>
            <color indexed="81"/>
            <rFont val="Tahoma"/>
            <family val="2"/>
            <charset val="204"/>
          </rPr>
          <t xml:space="preserve">
</t>
        </r>
      </text>
    </comment>
  </commentList>
</comments>
</file>

<file path=xl/comments2.xml><?xml version="1.0" encoding="utf-8"?>
<comments xmlns="http://schemas.openxmlformats.org/spreadsheetml/2006/main">
  <authors>
    <author>Игорь Шпагин</author>
  </authors>
  <commentList>
    <comment ref="F19" authorId="0">
      <text>
        <r>
          <rPr>
            <b/>
            <sz val="9"/>
            <color indexed="81"/>
            <rFont val="Tahoma"/>
            <family val="2"/>
            <charset val="204"/>
          </rPr>
          <t>расчет по договору, ст-ть одного куста</t>
        </r>
        <r>
          <rPr>
            <sz val="9"/>
            <color indexed="81"/>
            <rFont val="Tahoma"/>
            <family val="2"/>
            <charset val="204"/>
          </rPr>
          <t xml:space="preserve">
</t>
        </r>
      </text>
    </comment>
    <comment ref="G19" authorId="0">
      <text>
        <r>
          <rPr>
            <b/>
            <sz val="9"/>
            <color indexed="81"/>
            <rFont val="Tahoma"/>
            <family val="2"/>
            <charset val="204"/>
          </rPr>
          <t>ст-ть  куста на всю сумму</t>
        </r>
        <r>
          <rPr>
            <sz val="9"/>
            <color indexed="81"/>
            <rFont val="Tahoma"/>
            <family val="2"/>
            <charset val="204"/>
          </rPr>
          <t xml:space="preserve">
</t>
        </r>
      </text>
    </comment>
  </commentList>
</comments>
</file>

<file path=xl/comments3.xml><?xml version="1.0" encoding="utf-8"?>
<comments xmlns="http://schemas.openxmlformats.org/spreadsheetml/2006/main">
  <authors>
    <author>Игорь Шпагин</author>
  </authors>
  <commentList>
    <comment ref="F19" authorId="0">
      <text>
        <r>
          <rPr>
            <b/>
            <sz val="9"/>
            <color indexed="81"/>
            <rFont val="Tahoma"/>
            <family val="2"/>
            <charset val="204"/>
          </rPr>
          <t>расчет по договору, ст-ть одного куста</t>
        </r>
        <r>
          <rPr>
            <sz val="9"/>
            <color indexed="81"/>
            <rFont val="Tahoma"/>
            <family val="2"/>
            <charset val="204"/>
          </rPr>
          <t xml:space="preserve">
</t>
        </r>
      </text>
    </comment>
    <comment ref="G19" authorId="0">
      <text>
        <r>
          <rPr>
            <b/>
            <sz val="9"/>
            <color indexed="81"/>
            <rFont val="Tahoma"/>
            <family val="2"/>
            <charset val="204"/>
          </rPr>
          <t>ст-ть  куста на всю сумму</t>
        </r>
        <r>
          <rPr>
            <sz val="9"/>
            <color indexed="81"/>
            <rFont val="Tahoma"/>
            <family val="2"/>
            <charset val="204"/>
          </rPr>
          <t xml:space="preserve">
</t>
        </r>
      </text>
    </comment>
  </commentList>
</comments>
</file>

<file path=xl/comments4.xml><?xml version="1.0" encoding="utf-8"?>
<comments xmlns="http://schemas.openxmlformats.org/spreadsheetml/2006/main">
  <authors>
    <author>Игорь Шпагин</author>
  </authors>
  <commentList>
    <comment ref="F19" authorId="0">
      <text>
        <r>
          <rPr>
            <b/>
            <sz val="9"/>
            <color indexed="81"/>
            <rFont val="Tahoma"/>
            <family val="2"/>
            <charset val="204"/>
          </rPr>
          <t>расчет по договору, ст-ть одного куста</t>
        </r>
        <r>
          <rPr>
            <sz val="9"/>
            <color indexed="81"/>
            <rFont val="Tahoma"/>
            <family val="2"/>
            <charset val="204"/>
          </rPr>
          <t xml:space="preserve">
</t>
        </r>
      </text>
    </comment>
    <comment ref="G19" authorId="0">
      <text>
        <r>
          <rPr>
            <b/>
            <sz val="9"/>
            <color indexed="81"/>
            <rFont val="Tahoma"/>
            <family val="2"/>
            <charset val="204"/>
          </rPr>
          <t>ст-ть  куста на всю сумму</t>
        </r>
        <r>
          <rPr>
            <sz val="9"/>
            <color indexed="81"/>
            <rFont val="Tahoma"/>
            <family val="2"/>
            <charset val="204"/>
          </rPr>
          <t xml:space="preserve">
</t>
        </r>
      </text>
    </comment>
  </commentList>
</comments>
</file>

<file path=xl/sharedStrings.xml><?xml version="1.0" encoding="utf-8"?>
<sst xmlns="http://schemas.openxmlformats.org/spreadsheetml/2006/main" count="351" uniqueCount="121">
  <si>
    <t>№   п/п</t>
  </si>
  <si>
    <t xml:space="preserve">Мероприятия </t>
  </si>
  <si>
    <t>Адрес объекта</t>
  </si>
  <si>
    <t>Физ.объемы</t>
  </si>
  <si>
    <t>ВСЕГО:</t>
  </si>
  <si>
    <t>1.</t>
  </si>
  <si>
    <t xml:space="preserve"> 1.1</t>
  </si>
  <si>
    <t xml:space="preserve"> 1.2</t>
  </si>
  <si>
    <t>Ремонт асфальтированных и грунтовых дорог</t>
  </si>
  <si>
    <t>1.2.1</t>
  </si>
  <si>
    <t>Ямочный ремонт</t>
  </si>
  <si>
    <t>1.2.2</t>
  </si>
  <si>
    <t>Ремонт  дорог</t>
  </si>
  <si>
    <t>2.</t>
  </si>
  <si>
    <t>2.1</t>
  </si>
  <si>
    <t>2.2</t>
  </si>
  <si>
    <t>Содержание городских тротуаров</t>
  </si>
  <si>
    <t>2.3</t>
  </si>
  <si>
    <t>2.4</t>
  </si>
  <si>
    <t>2.5</t>
  </si>
  <si>
    <t>Изготовление и установка дорожных ограждений</t>
  </si>
  <si>
    <t>2.6</t>
  </si>
  <si>
    <t>2.7</t>
  </si>
  <si>
    <t>2.8</t>
  </si>
  <si>
    <t>Обслуживание светофорных объектов</t>
  </si>
  <si>
    <t>20 объектов</t>
  </si>
  <si>
    <t>2.9</t>
  </si>
  <si>
    <t>Обслуживание плоских дорожных знаков</t>
  </si>
  <si>
    <t>2.10</t>
  </si>
  <si>
    <t>2.11</t>
  </si>
  <si>
    <t>2.12</t>
  </si>
  <si>
    <t>Нанесение разметки на пешеходных переходах, автомобильных дорог</t>
  </si>
  <si>
    <t>2.16</t>
  </si>
  <si>
    <t>2.17</t>
  </si>
  <si>
    <t>Обновление парка специализированной дорожной техники</t>
  </si>
  <si>
    <t>Ремонт дорожных ограждений</t>
  </si>
  <si>
    <t>Приобретение и установка искусственных неровностей взамен изношенных</t>
  </si>
  <si>
    <t>Установка новых и замена существующих дорожных знаков</t>
  </si>
  <si>
    <t>Ремонт остановочных павильонов</t>
  </si>
  <si>
    <t>Устройство и ремонт дорожных бордюров</t>
  </si>
  <si>
    <t>1.3</t>
  </si>
  <si>
    <t>Непредвиденные расходы</t>
  </si>
  <si>
    <t>Обрезка зеленых насаждений</t>
  </si>
  <si>
    <t>2.18</t>
  </si>
  <si>
    <t>Устройство и ремонтно-восстановительные работы водопропускных лотков, спутников водопропускных гильз</t>
  </si>
  <si>
    <t>Реконструкция и ремонтно-восстановительные работы городских тротуаров (в т.ч. бордюров)</t>
  </si>
  <si>
    <t xml:space="preserve">Строительство тротуаров </t>
  </si>
  <si>
    <t xml:space="preserve">Выполнение ПИР </t>
  </si>
  <si>
    <t>Внутриквартальное асфальтирование проездов к дворовым территориям</t>
  </si>
  <si>
    <t>Текущий и капитальный ремонт автомобильных дорог общего пользования местного значения</t>
  </si>
  <si>
    <t>Текущее содержание и ремонт дорог общего пользования и инженерных сооружений на них</t>
  </si>
  <si>
    <t xml:space="preserve">Содержание автомобильных дорог </t>
  </si>
  <si>
    <t>Приобретение и установка анимационных знаков</t>
  </si>
  <si>
    <t>Приобретение (изготовление) и установка остановочных павильонов</t>
  </si>
  <si>
    <t>2.13</t>
  </si>
  <si>
    <t>2.14</t>
  </si>
  <si>
    <t>2.15</t>
  </si>
  <si>
    <t>2.19</t>
  </si>
  <si>
    <t>2.21</t>
  </si>
  <si>
    <t>1.4</t>
  </si>
  <si>
    <t>3.</t>
  </si>
  <si>
    <t>Капитальный ремонт и ремонт дворовых территорий многоквартирных домов, проездов к дворовым территориям многоквартирных домов</t>
  </si>
  <si>
    <t>Благоустройство внутриквартальных придомовых территорий</t>
  </si>
  <si>
    <t>улично-дорожная сеть (предписания ОГИБДД,  после ДТП)</t>
  </si>
  <si>
    <t>перекресток ш.50 лет Октября-Аммосова, перекресток ул.Советская-ш.Кирова, перекресток ул.Тихонова-ш.Кирова, пешеходный переход ул.Тихонова (р-н ЯГУ), пешеходный переход ул.Тихонова-Павлова,перекресток ул. Ленина-Ойунского, перекресток ул. Ленина-проспект Ленинградский, перекресток ул. Ленина-ш.Кирова, перекресток ул.40 Лет Октября-Ойунского, перекресток ул.40 Лет Октября-проспект Ленинградский, перекресток ул. 40 Лет Октября-ш.Кирова, перекресток ул.Комсомольская-Аммосова, перекресток ул.Комсомольская-Ойунского, перекресток ул.Комсомольская-проспект Ленинградский, перекресток ул.Комсомольская-ш.Кирова, перекресток ул.Московская-проспект. Ленинградский, перекресток ул.Индустриальная-проспект Ленинградский, перекресток проспект Ленинградский-ш.Кирова, перекресток ул.Индустриальная-Аммосова, перекресток ш.50 лет Октября-Советская</t>
  </si>
  <si>
    <t>улично-дорожная сеть</t>
  </si>
  <si>
    <t>Непредвиденные специализированные ремонтно-восстановительные работы</t>
  </si>
  <si>
    <t>руб.</t>
  </si>
  <si>
    <t>Приложение</t>
  </si>
  <si>
    <t>к Постановлению городской Администрации</t>
  </si>
  <si>
    <t>2.24</t>
  </si>
  <si>
    <t>3.1</t>
  </si>
  <si>
    <t>3.2</t>
  </si>
  <si>
    <t xml:space="preserve"> </t>
  </si>
  <si>
    <t>2.25</t>
  </si>
  <si>
    <t>Устройство пешеходных переходов</t>
  </si>
  <si>
    <t>перекрестки дорог, выезды с внутрикварталльных территорий, пешеходные переходы</t>
  </si>
  <si>
    <r>
      <t xml:space="preserve">Асфальто-бетонные: </t>
    </r>
    <r>
      <rPr>
        <sz val="12"/>
        <rFont val="Times New Roman"/>
        <family val="1"/>
        <charset val="204"/>
      </rPr>
      <t xml:space="preserve">Ленинградский пр. (от ул. Индустриальная до мемориала «Вилюйское кольцо»), ул. Индустриальная, ул. Бабушкина – медвытрезвитель, ш. Кузакова, ш. 50 лет Октября (Фабрики №3 до здания МУП «Коммунальщик»), ул. Звездная (кладбище), Автодорога 24 квартала (от шоссе 50 лет Октября до поворота на ул. Солдатова), Автодорога Мирный - Заречный с мостовым переходом, ул. Соболева, ул. Амакинская, ул. Бобкова, ул. Солдатова (объездная), ул. Ленина, ул. Советская, ул. Тихонова, ул. Павлова, ш. 50 лет Октября (от здания МУП «Коммунальщик» до перекрестка Кривошапкина), ул. Солдатова, Автодорога 24 квартала (2-ой Северный от объездной автодороги, до ул. Солдатова между жилым домом № 15 и развлекательным центром «Мир»), Автодорога 24 квартала (1-й Северный от объездной автодороги, до ул. Солдатова, между домами №1А (здание ГСЭН) и жилым домом №3), Ленинградский пр. (от ул. Ленина до ул. Индустриальная), ул. Комсомольская, ул. Ойунского, ул. Московская, ул. Аммосова, ул. 40 лет Октября. </t>
    </r>
    <r>
      <rPr>
        <b/>
        <sz val="12"/>
        <rFont val="Times New Roman"/>
        <family val="1"/>
        <charset val="204"/>
      </rPr>
      <t>Частный сектор:</t>
    </r>
    <r>
      <rPr>
        <sz val="12"/>
        <rFont val="Times New Roman"/>
        <family val="1"/>
        <charset val="204"/>
      </rPr>
      <t xml:space="preserve"> ул. Фрунзе, ул. Интернациональная, ул. Куницына, ул. Дорожная, ул. Первомайская, ул. Лесная, ул. Гагарина (от ш. 50 лет Октября до ул. Комсомольская), ул. Бабушкина, ул. Лумумбы, ул. Некрасова, ул. Лазо, ул. Соболева, ул. Комсомольская (от ул. Бабушкина до лога Безымянный), Автодорога по ул. Иреляхская, Автодорога от пр. Ленинградский на плотину, ул. Мухтуйская, ул. Газовиков, ул. Курченко, ул. Восточная, ул. Логовая, ул. Восточная, ул. Южная, ул. Геологическая, ул. Весенняя, ул. 8 Марта, ул. Целинная, ул. Ромашовка, ул. Экспедиционная, ул. Кузьмина, ул. Нагорная, ул. Ленская, ул. Набережная, ул. 40 лет ЯАССР, ул. Транспортная, ул. Ручейная, ул. Титова, пер. 1-й Пионерский, пер. 2-й Пионерский, ул. Заречная, ул. Строителей, ул. Романтиков, ул. Осенняя, ул. Ботуобинская, ш. Кирова (мусоросвалка), ул. Петра Алексеева. </t>
    </r>
    <r>
      <rPr>
        <b/>
        <sz val="12"/>
        <rFont val="Times New Roman"/>
        <family val="1"/>
        <charset val="204"/>
      </rPr>
      <t xml:space="preserve">Внутриквартальные проезды: </t>
    </r>
    <r>
      <rPr>
        <sz val="12"/>
        <rFont val="Times New Roman"/>
        <family val="1"/>
        <charset val="204"/>
      </rPr>
      <t>2,3,4,5,6,7,9,11,22,23,24,25 кварталы</t>
    </r>
  </si>
  <si>
    <t>ул. Павлова, ул. Тихонова, ул. Советская, ул. Московская, ул. Ойунского, ул. Ленина, ул. 40 лет Октября, ул. Аммосова, ул. Индустриальная, автодорога Мирный – Заречный, автодорога 24 квартала от шоссе 50 лет Октября до ул. Солдатова (объездная), ул. Солдатова, шоссе Кузакова, шоссе 50 лет Октября, пр. Ленинградский, ул. Комсомольская, ул. Куницына, ул. Соболева, ул. Бобкова, ул. Амакинская, автодорога в сторону нефтебазы,  внутриквартальные проезды на территории города.</t>
  </si>
  <si>
    <t>Выполнение работ по специализированной диагностике улично-дорожной сети города Мирный Республики Саха (Якутия)</t>
  </si>
  <si>
    <t>от "______" ____________ 2021 г. №____________</t>
  </si>
  <si>
    <t>Ремонт дорог (асфальтирование, устройство водопропускных гильз, ямочный ремонт)</t>
  </si>
  <si>
    <t xml:space="preserve">21 702 кв.м. </t>
  </si>
  <si>
    <t>606 м2</t>
  </si>
  <si>
    <t xml:space="preserve">1) Ремонт дорог: ш. Кузакова, ул. 40 лет Октября (от ш. Кирова до Ленинградского пр-кта), ул. Советская, ул. Заречная, ул. Восточная, ул. Кузьмина (до поворота к ул. Бобкова), ул. Кузьмина (от поворота от ул. Бобкова до ул. Кузьмина)
2) Устройство водопропускных гильз: ул. Заречная, ул. Восточная - 45 м.п.(4 шт.)
3) Ямочный ремонт: ул. Павлова, ул. Тихонова, ул. Советская, ул. Московская, ул. Ойунского, ул. Ленина, ул. 40 лет Октября, ул. Аммосова, ул. Индустриальная, автодорога Мирный – Заречный, автодорога 24 квартала от шоссе 50 лет Октября до ул. Солдатова (объездная), ул. Солдатова, шоссе Кузакова, шоссе 50 лет Октября, пр. Ленинградский, ул. Комсомольская, ул. Куницына, ул. Соболева, ул. Бобкова, ул. Амакинская, автодорога в сторону нефтебазы,  внутриквартальные проезды на территории города.
</t>
  </si>
  <si>
    <t xml:space="preserve">1) ш. 50 лет Октября (от перекрестка ул. Павлова-Ойунского до ОФ №3 по нечетной стороне; от перекрестка ул. Павлова-Ойунского до жилого дома № 16/1 по четной стороне), ул. Советская (от ш. Кирова до ул. Ойунского, четная и нечетная сторона), ул.Павлова (от ул. Тихонова до ул. Советская, четная сторона и сторона МЦРБ), ул. Тихонова (от ш. Кирова до ул. Павлова, четная сторона), ул. Тихонова (внутри кв. м-н Гермес), ул. Тихонова (нечетная сторона), Внутриквартальный проход  от ул.Советской до ж/д ул. Советская 11/1), ш. Кирова (от жилого дома №16 по ул. Тихонова до жилого дома №21 по ул. Советская), ул. Солдатова (от жилого дома №3 до жилого дома №13), ул. Ленина (от ш. Кирова до ул. Аммосова, четная и нечетная сторона), шоссе Кузакова, вдоль ул. Тихонова, д. 8 (от магазина «Екатерина до Скейт-парка), ул. Советская, д. 13/4, ул. Советская, д. 15/1,  ул. Советская, д. 13/1-13/2 вдоль ограждения ДОУ № 14, ул. Советская, д. 11/1-11/3, от ул. Советской до магазина Эрэл, ул. Советская (между базой ЖЭУ-3 ООО «МПЖХ» и РТРС), ул. Советская (от ДОУ № 8 вдоль ж/д № 6 по ул. Тихонова), между ж/д № 21А по ул. Советской  и магазином Восток, Вдоль ж/д № 20 ул. Советская до ул. Советская, 20б (до магазина Экспресс), вдоль ж/д №21 ул. Советская и ж/д №16-16А ул. Тихонова, вдоль ж/д № 16А ул. Тихонова, вдоль ж/д №15/2 ул. Тихонова, от ж/д №2 до № 18 по ш. Кирова, с торца ж/д №2 по ул. Тихонова, между ж/д №2 по ул. Тихонова и ж/д №14 по ул. Павлова, в районе ул. Советская, 13/5, со стороны жилого дома № 5 по ул. Тихонова (Горняк), со стороны жилого дома № 1/1 по ул. Тихонова (Горняк), вдоль ул. Солдатова, д. 12/1 до ДОУ № 52, вдоль ул. Солдатова, д. 12/1 до ДОУ № 13, вдоль ул. Солдатова, д. 10 до ул. Тихонова, д. 15/2, с торца ул. Тихонова, д. 15/1 (вдоль ограждения ДОУ № 13 до магазина "Тритон", ул. Солдатова (вдоль ограждения офиса Роспотребнадзора и ЦГиЭ), вдоль ул. Солдатова, д. 14 до ДОУ № 52, вдоль ул. Тихонова, д. 29/1-29/2, между ж/д №17А ул. Советской и ДОУ №15 (до торца ж/д № 12 ул. Тихонова), между ж/д №12/1 ул. Тихонова и ДОУ №14-15, вдоль ж/д №4-6 ул. Солдатова, между ул. Солдатова и ж/д № 4 ул. Солдатова, между ул. Ленина, д. 18 и д. 20  = 34 122,77 м2; 
2) ул. Ойунского (от ул. Советская до ул. Индустриальная, четная и нечётная сторона), ул. Аммосова (четная сторона: от ш. 50 лет Октября до ул. Индустриальная; нечетная сторона: от ул. Ленина до ул. Индустриальная), Ленинградский проспект (четная сторона: от ул. Ленина до Пенсионного фонда, нечетная сторона: от ул. Ленина до СОШ №8), Автодорога на нефтебазу (от жилого дома №5 по Ленинградскому пр. до АЗС), ул. Вилюйская (пос. Нижний, до моста через р. Ирелях), ул. Мухтуйская («шиномонтаж» пос. Верхний до моста через р. Ирелях), ул. 40 лет Октября (от ш. Кирова до ул. Аммосова, четная и нечетная сторона), ул. Комсомольская (от ул. Аммосова до ш. Кирова, четная и нечетная сторона), ул. Московская (от ш. Кирова до Ленинградского пр-та четная сторона), ул. Московская (от Ленинградского пр-та до ул. Ойунского нечетная сторона), ул. Московская (от Ленинградского пр-та до общ. МСМТ, от общ. МСМТ до ул. Ойунского четная сторона), ул. Московская (от ул. Ойунского до ул. Аммосова четная сторона), ул. Московская (от ул. Ойунского до ул. Аммосова вдоль ДОУ «Сардана»), ул. Индустриальная (чётная , нечетная сторона  от ул. Аммосова до пр. Ленинградский), между ж/д № 46 по пр-ту Ленинградскому и городской библиотекой, между ж/д № 50 по пр-ту Ленинградскому и городской библиотекой ,ул. Комсомольская (от ул. Аммосова до ул. Бабушкина) = 32 369,44 м2
</t>
  </si>
  <si>
    <t>66 492,21 м2</t>
  </si>
  <si>
    <t>ул. 40 лет Октября, ул. Ленина, ул. Советская</t>
  </si>
  <si>
    <t>1090 дор. Знаков</t>
  </si>
  <si>
    <t xml:space="preserve">1) Пешеходные переходы (1.14.1): ул. Советская – ш. Кирова, ул. Ленина – ш. Кирова, ш. Кузакова – ш. Кирова, ул. Аммосова – ш. 50 лет Октября, ул. Аммосова – ул. Комсомольская, ул. Комсомольская – ш. Кирова, ш. 50 лет Октября (ТЦ Экспресс), ш. 50 лет Октября (МПЖХ), объездная ул. Аммосова (возле Бани), ул. Ойунского (Ботанический сад), ул. Аммосова (ТЦ Айсберг), ул. Индустриальная (УКС), ш. Кузакова (УВД), ш. Кузакова (Рудник «Мир»), ш. Кузакова (Аэропорт), По заданию Заказчика, после проведения весеннего осмотра.
2) Диагональные пешеходные переходы (1.14.3): Ленинградский пр-т – ул. 40 лет Октября, Ленинградский пр-т. – ул. Комсомольская, ул. Ойунского – ул. 40 лет Октября, ул. Ойунского – ул. Комсомольская.
3) Горизонтальная дорожная разметка (1.2; 1.5): ул. Тихонова, ул. Павлова, ул. Советская, ш. Кузакова, ул. Ленина, ул. 40 лет Октября, ул. Ойунского, ул. Комсомольская, пр-т Ленинградский, ул. Аммосова, ш. 50 лет Октября, ул. Индустриальная, ул. Бабушкина, автодорога Мирный - Заречный, ул. Московская, ул. Лесная, ул. Интернациональная, ул. Экспедиционная, ул. 8 марта, ул. Весенняя, ул. Заречная, ул. Восточная, ул. Кузьмина, ул. Гагарина, ул. Фрунзе. 
</t>
  </si>
  <si>
    <t>Модернизация светофорных объектов</t>
  </si>
  <si>
    <t xml:space="preserve"> (Индустриальная, Аммосова контроллер)</t>
  </si>
  <si>
    <t>300 шт.</t>
  </si>
  <si>
    <t>150 секций</t>
  </si>
  <si>
    <t>33 переход</t>
  </si>
  <si>
    <t>исп. Онишору Е.В.</t>
  </si>
  <si>
    <t>ПЛАН ДОРОЖНЫХ РАБОТ В МУНИЦИПАЛЬНОМ ОБРАЗОВАНИИ "ГОРОД МИРНЫЙ" НА 2021 год</t>
  </si>
  <si>
    <t>2021 год</t>
  </si>
  <si>
    <t>1 ед.</t>
  </si>
  <si>
    <t>приобретение и поставка спецтехники для нанесения дорожной разметки (разметочная установка «Евромикс 2К11-5» Производитель ООО «ТАУ-С»)</t>
  </si>
  <si>
    <t>улично-дорожная сеть (по потребности)</t>
  </si>
  <si>
    <t>по потребности</t>
  </si>
  <si>
    <t>по необходимости</t>
  </si>
  <si>
    <t>2.3.</t>
  </si>
  <si>
    <t>исп. Салихова А.С.</t>
  </si>
  <si>
    <t>2.5.</t>
  </si>
  <si>
    <t>2.6.</t>
  </si>
  <si>
    <t>2.7.</t>
  </si>
  <si>
    <t>2.8.</t>
  </si>
  <si>
    <t>2.9.</t>
  </si>
  <si>
    <t>2.10.</t>
  </si>
  <si>
    <t>2.11.</t>
  </si>
  <si>
    <t>2.12.</t>
  </si>
  <si>
    <t>2.13.</t>
  </si>
  <si>
    <t>2.14.</t>
  </si>
  <si>
    <t>35,7 м2</t>
  </si>
  <si>
    <t>2.15.</t>
  </si>
  <si>
    <t xml:space="preserve">ул. Комсомольская, ул. Некрасова в логе Безымянный </t>
  </si>
  <si>
    <t>ул. 40 лет Октября, с торца МКД 21 по Ленинградскому пр-кту, ул. Ленина, в районе д. №21, ул. Ленина, в районе остановки общественного транспорта «Агентство» (нечетная сторона), ул. Тихонова, в районе д. 10.</t>
  </si>
  <si>
    <t>13 км автодороги «Анабар»</t>
  </si>
  <si>
    <t>1 шт.</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</si>
</sst>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00_р_._-;\-* #,##0.00_р_._-;_-* &quot;-&quot;??_р_._-;_-@_-"/>
    <numFmt numFmtId="165" formatCode="#,##0.00_р_."/>
  </numFmts>
  <fonts count="10" x14ac:knownFonts="1">
    <font>
      <sz val="11"/>
      <color theme="1"/>
      <name val="Calibri"/>
      <family val="2"/>
      <charset val="204"/>
      <scheme val="minor"/>
    </font>
    <font>
      <sz val="11"/>
      <color theme="1"/>
      <name val="Calibri"/>
      <family val="2"/>
      <charset val="204"/>
      <scheme val="minor"/>
    </font>
    <font>
      <sz val="10"/>
      <name val="Arial"/>
      <family val="2"/>
      <charset val="204"/>
    </font>
    <font>
      <sz val="9"/>
      <color indexed="81"/>
      <name val="Tahoma"/>
      <family val="2"/>
      <charset val="204"/>
    </font>
    <font>
      <b/>
      <sz val="9"/>
      <color indexed="81"/>
      <name val="Tahoma"/>
      <family val="2"/>
      <charset val="204"/>
    </font>
    <font>
      <b/>
      <sz val="12"/>
      <name val="Times New Roman"/>
      <family val="1"/>
      <charset val="204"/>
    </font>
    <font>
      <sz val="12"/>
      <name val="Times New Roman"/>
      <family val="1"/>
      <charset val="204"/>
    </font>
    <font>
      <sz val="11"/>
      <color theme="1"/>
      <name val="Calibri"/>
      <family val="2"/>
      <scheme val="minor"/>
    </font>
    <font>
      <i/>
      <sz val="12"/>
      <name val="Times New Roman"/>
      <family val="1"/>
      <charset val="204"/>
    </font>
    <font>
      <sz val="16"/>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0" fontId="2" fillId="0" borderId="0"/>
    <xf numFmtId="0" fontId="7" fillId="0" borderId="0"/>
    <xf numFmtId="0" fontId="2" fillId="0" borderId="0"/>
  </cellStyleXfs>
  <cellXfs count="116">
    <xf numFmtId="0" fontId="0" fillId="0" borderId="0" xfId="0"/>
    <xf numFmtId="0" fontId="6" fillId="2" borderId="0" xfId="0" applyFont="1" applyFill="1"/>
    <xf numFmtId="4" fontId="6" fillId="2" borderId="0" xfId="0" applyNumberFormat="1" applyFont="1" applyFill="1"/>
    <xf numFmtId="0" fontId="5" fillId="2" borderId="0" xfId="0" applyFont="1" applyFill="1"/>
    <xf numFmtId="0" fontId="6" fillId="2" borderId="0" xfId="0" applyFont="1" applyFill="1" applyAlignment="1">
      <alignment horizontal="center" vertical="center"/>
    </xf>
    <xf numFmtId="0" fontId="6" fillId="2" borderId="0" xfId="0" applyFont="1" applyFill="1" applyAlignment="1">
      <alignment vertical="center"/>
    </xf>
    <xf numFmtId="0" fontId="5" fillId="2" borderId="0" xfId="0" applyFont="1" applyFill="1" applyAlignment="1">
      <alignment horizontal="center" vertical="center"/>
    </xf>
    <xf numFmtId="0" fontId="5" fillId="2" borderId="0" xfId="0" applyFont="1" applyFill="1" applyAlignment="1">
      <alignment vertical="center"/>
    </xf>
    <xf numFmtId="165" fontId="5" fillId="2" borderId="0" xfId="0" applyNumberFormat="1" applyFont="1" applyFill="1" applyAlignment="1">
      <alignment horizontal="right"/>
    </xf>
    <xf numFmtId="165" fontId="5" fillId="2" borderId="0" xfId="0" applyNumberFormat="1" applyFont="1" applyFill="1" applyAlignment="1">
      <alignment horizontal="center" vertical="center"/>
    </xf>
    <xf numFmtId="0" fontId="5" fillId="2" borderId="0" xfId="0" applyFont="1" applyFill="1" applyAlignment="1">
      <alignment horizontal="right"/>
    </xf>
    <xf numFmtId="0" fontId="5" fillId="2" borderId="1" xfId="0" applyFont="1" applyFill="1" applyBorder="1" applyAlignment="1">
      <alignment horizontal="center" vertical="center"/>
    </xf>
    <xf numFmtId="0" fontId="5" fillId="2" borderId="1" xfId="0" applyFont="1" applyFill="1" applyBorder="1" applyAlignment="1">
      <alignment vertical="center" wrapText="1"/>
    </xf>
    <xf numFmtId="0" fontId="6" fillId="2" borderId="1" xfId="0" applyFont="1" applyFill="1" applyBorder="1" applyAlignment="1">
      <alignment vertical="center"/>
    </xf>
    <xf numFmtId="0" fontId="6" fillId="2" borderId="1" xfId="0" applyFont="1" applyFill="1" applyBorder="1" applyAlignment="1">
      <alignment horizontal="center" vertical="center"/>
    </xf>
    <xf numFmtId="16" fontId="6" fillId="2" borderId="1" xfId="0" applyNumberFormat="1" applyFont="1" applyFill="1" applyBorder="1" applyAlignment="1">
      <alignment horizontal="center" vertical="center"/>
    </xf>
    <xf numFmtId="0" fontId="6" fillId="2" borderId="1" xfId="0" applyFont="1" applyFill="1" applyBorder="1" applyAlignment="1">
      <alignment vertical="center" wrapText="1"/>
    </xf>
    <xf numFmtId="0" fontId="6" fillId="2" borderId="1" xfId="0" applyFont="1" applyFill="1" applyBorder="1" applyAlignment="1">
      <alignment horizontal="center" vertical="center" wrapText="1"/>
    </xf>
    <xf numFmtId="43" fontId="6" fillId="2" borderId="1" xfId="1" applyFont="1" applyFill="1" applyBorder="1" applyAlignment="1">
      <alignment vertical="center"/>
    </xf>
    <xf numFmtId="0" fontId="6" fillId="2" borderId="1" xfId="0" applyFont="1" applyFill="1" applyBorder="1"/>
    <xf numFmtId="4" fontId="6"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xf>
    <xf numFmtId="4" fontId="6"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 fontId="5" fillId="2" borderId="1" xfId="1" applyNumberFormat="1" applyFont="1" applyFill="1" applyBorder="1" applyAlignment="1">
      <alignment horizontal="center" vertical="center"/>
    </xf>
    <xf numFmtId="43" fontId="6" fillId="2" borderId="1" xfId="0" applyNumberFormat="1" applyFont="1" applyFill="1" applyBorder="1" applyAlignment="1">
      <alignment horizontal="center" vertical="center" wrapText="1"/>
    </xf>
    <xf numFmtId="165" fontId="6" fillId="2" borderId="1" xfId="0" applyNumberFormat="1" applyFont="1" applyFill="1" applyBorder="1" applyAlignment="1">
      <alignment horizontal="center" vertical="center"/>
    </xf>
    <xf numFmtId="0" fontId="6" fillId="2" borderId="1" xfId="0" applyFont="1" applyFill="1" applyBorder="1" applyAlignment="1">
      <alignment vertical="center" wrapText="1" shrinkToFit="1"/>
    </xf>
    <xf numFmtId="0" fontId="6" fillId="2" borderId="0" xfId="0" applyFont="1" applyFill="1" applyAlignment="1">
      <alignment wrapText="1"/>
    </xf>
    <xf numFmtId="4" fontId="5" fillId="2" borderId="1" xfId="0" applyNumberFormat="1" applyFont="1" applyFill="1" applyBorder="1" applyAlignment="1">
      <alignment wrapText="1"/>
    </xf>
    <xf numFmtId="2" fontId="6" fillId="2" borderId="1" xfId="0" applyNumberFormat="1" applyFont="1" applyFill="1" applyBorder="1" applyAlignment="1">
      <alignment vertical="center" wrapText="1"/>
    </xf>
    <xf numFmtId="0" fontId="6" fillId="2" borderId="1" xfId="0" applyFont="1" applyFill="1" applyBorder="1" applyAlignment="1">
      <alignment wrapText="1"/>
    </xf>
    <xf numFmtId="165" fontId="6" fillId="2" borderId="1" xfId="0" applyNumberFormat="1" applyFont="1" applyFill="1" applyBorder="1" applyAlignment="1">
      <alignment horizontal="center" vertical="center" wrapText="1"/>
    </xf>
    <xf numFmtId="0" fontId="6" fillId="0" borderId="0" xfId="0" applyFont="1" applyAlignment="1">
      <alignment horizontal="left" vertical="center" wrapText="1"/>
    </xf>
    <xf numFmtId="43" fontId="8" fillId="2" borderId="0" xfId="1" applyFont="1" applyFill="1"/>
    <xf numFmtId="0" fontId="8" fillId="2" borderId="0" xfId="0" applyFont="1" applyFill="1"/>
    <xf numFmtId="0" fontId="6" fillId="0" borderId="0" xfId="0" applyFont="1" applyAlignment="1">
      <alignment wrapText="1"/>
    </xf>
    <xf numFmtId="0" fontId="6" fillId="0" borderId="1" xfId="0" applyFont="1" applyBorder="1" applyAlignment="1">
      <alignment horizontal="center" vertical="center"/>
    </xf>
    <xf numFmtId="4" fontId="6" fillId="0" borderId="1" xfId="0" applyNumberFormat="1" applyFont="1" applyBorder="1" applyAlignment="1">
      <alignment horizontal="center" vertical="center"/>
    </xf>
    <xf numFmtId="2" fontId="8" fillId="2" borderId="0" xfId="0" applyNumberFormat="1" applyFont="1" applyFill="1"/>
    <xf numFmtId="0" fontId="5" fillId="0" borderId="0" xfId="0" applyFont="1" applyAlignment="1">
      <alignment vertical="center" wrapText="1"/>
    </xf>
    <xf numFmtId="165" fontId="8" fillId="2" borderId="1" xfId="0" applyNumberFormat="1" applyFont="1" applyFill="1" applyBorder="1" applyAlignment="1">
      <alignment horizontal="center" vertical="center" wrapText="1"/>
    </xf>
    <xf numFmtId="0" fontId="8" fillId="2" borderId="0" xfId="0" applyFont="1" applyFill="1" applyBorder="1"/>
    <xf numFmtId="0" fontId="6" fillId="2" borderId="0" xfId="0" applyFont="1" applyFill="1" applyBorder="1" applyAlignment="1">
      <alignment horizontal="justify" vertical="center" wrapText="1"/>
    </xf>
    <xf numFmtId="164" fontId="8" fillId="2" borderId="0" xfId="0" applyNumberFormat="1" applyFont="1" applyFill="1"/>
    <xf numFmtId="0" fontId="6" fillId="2" borderId="0" xfId="0" applyFont="1" applyFill="1" applyAlignment="1">
      <alignment horizontal="justify" vertical="center"/>
    </xf>
    <xf numFmtId="43" fontId="6" fillId="2" borderId="0" xfId="1" applyFont="1" applyFill="1"/>
    <xf numFmtId="43" fontId="5" fillId="2" borderId="0" xfId="1" applyFont="1" applyFill="1"/>
    <xf numFmtId="43" fontId="6" fillId="2" borderId="1" xfId="1" applyFont="1" applyFill="1" applyBorder="1" applyAlignment="1">
      <alignment horizontal="center" vertical="center"/>
    </xf>
    <xf numFmtId="0" fontId="5" fillId="2" borderId="1" xfId="0" applyFont="1" applyFill="1" applyBorder="1" applyAlignment="1">
      <alignment horizontal="center" vertical="center" wrapText="1"/>
    </xf>
    <xf numFmtId="4" fontId="5" fillId="2" borderId="1" xfId="0" applyNumberFormat="1" applyFont="1" applyFill="1" applyBorder="1" applyAlignment="1">
      <alignment horizontal="center" vertical="center"/>
    </xf>
    <xf numFmtId="0" fontId="6" fillId="2" borderId="1" xfId="0" applyFont="1" applyFill="1" applyBorder="1" applyAlignment="1">
      <alignment horizontal="center" vertical="top"/>
    </xf>
    <xf numFmtId="0" fontId="6" fillId="2" borderId="1" xfId="0" applyFont="1" applyFill="1" applyBorder="1" applyAlignment="1">
      <alignment vertical="top"/>
    </xf>
    <xf numFmtId="0" fontId="5" fillId="2" borderId="1" xfId="0" applyFont="1" applyFill="1" applyBorder="1" applyAlignment="1">
      <alignment horizontal="center" vertical="top"/>
    </xf>
    <xf numFmtId="0" fontId="5" fillId="2" borderId="1" xfId="0" applyFont="1" applyFill="1" applyBorder="1" applyAlignment="1">
      <alignment vertical="top" wrapText="1"/>
    </xf>
    <xf numFmtId="4" fontId="5" fillId="2" borderId="1" xfId="0" applyNumberFormat="1" applyFont="1" applyFill="1" applyBorder="1" applyAlignment="1">
      <alignment horizontal="center" vertical="top"/>
    </xf>
    <xf numFmtId="16" fontId="6" fillId="2" borderId="1" xfId="0" applyNumberFormat="1" applyFont="1" applyFill="1" applyBorder="1" applyAlignment="1">
      <alignment horizontal="center" vertical="top"/>
    </xf>
    <xf numFmtId="0" fontId="6" fillId="2" borderId="1" xfId="0" applyFont="1" applyFill="1" applyBorder="1" applyAlignment="1">
      <alignment vertical="top" wrapText="1"/>
    </xf>
    <xf numFmtId="0" fontId="6" fillId="2" borderId="1" xfId="0" applyFont="1" applyFill="1" applyBorder="1" applyAlignment="1">
      <alignment horizontal="left" vertical="top" wrapText="1"/>
    </xf>
    <xf numFmtId="0" fontId="6" fillId="2" borderId="1" xfId="0" applyFont="1" applyFill="1" applyBorder="1" applyAlignment="1">
      <alignment horizontal="center" vertical="top" wrapText="1"/>
    </xf>
    <xf numFmtId="43" fontId="6" fillId="2" borderId="1" xfId="1" applyFont="1" applyFill="1" applyBorder="1" applyAlignment="1">
      <alignment vertical="top"/>
    </xf>
    <xf numFmtId="4" fontId="6" fillId="2" borderId="1" xfId="0" applyNumberFormat="1" applyFont="1" applyFill="1" applyBorder="1" applyAlignment="1">
      <alignment horizontal="center" vertical="top" wrapText="1"/>
    </xf>
    <xf numFmtId="49" fontId="6" fillId="2" borderId="1" xfId="0" applyNumberFormat="1" applyFont="1" applyFill="1" applyBorder="1" applyAlignment="1">
      <alignment horizontal="center" vertical="top"/>
    </xf>
    <xf numFmtId="4" fontId="6" fillId="2" borderId="1" xfId="0" applyNumberFormat="1" applyFont="1" applyFill="1" applyBorder="1" applyAlignment="1">
      <alignment horizontal="center" vertical="top"/>
    </xf>
    <xf numFmtId="49" fontId="5" fillId="2" borderId="1" xfId="0" applyNumberFormat="1" applyFont="1" applyFill="1" applyBorder="1" applyAlignment="1">
      <alignment horizontal="center" vertical="top"/>
    </xf>
    <xf numFmtId="0" fontId="5" fillId="2" borderId="1" xfId="0" applyFont="1" applyFill="1" applyBorder="1" applyAlignment="1">
      <alignment horizontal="center" vertical="top" wrapText="1"/>
    </xf>
    <xf numFmtId="4" fontId="5" fillId="2" borderId="1" xfId="1" applyNumberFormat="1" applyFont="1" applyFill="1" applyBorder="1" applyAlignment="1">
      <alignment horizontal="center" vertical="top"/>
    </xf>
    <xf numFmtId="43" fontId="6" fillId="2" borderId="1" xfId="0" applyNumberFormat="1" applyFont="1" applyFill="1" applyBorder="1" applyAlignment="1">
      <alignment horizontal="center" vertical="top" wrapText="1"/>
    </xf>
    <xf numFmtId="165" fontId="6" fillId="2" borderId="1" xfId="0" applyNumberFormat="1" applyFont="1" applyFill="1" applyBorder="1" applyAlignment="1">
      <alignment horizontal="center" vertical="top"/>
    </xf>
    <xf numFmtId="0" fontId="6" fillId="2" borderId="1" xfId="0" applyFont="1" applyFill="1" applyBorder="1" applyAlignment="1">
      <alignment vertical="top" wrapText="1" shrinkToFit="1"/>
    </xf>
    <xf numFmtId="43" fontId="6" fillId="2" borderId="1" xfId="1" applyFont="1" applyFill="1" applyBorder="1" applyAlignment="1">
      <alignment horizontal="center" vertical="top"/>
    </xf>
    <xf numFmtId="0" fontId="6" fillId="2" borderId="0" xfId="0" applyFont="1" applyFill="1" applyBorder="1" applyAlignment="1">
      <alignment horizontal="center" vertical="top"/>
    </xf>
    <xf numFmtId="0" fontId="6" fillId="2" borderId="0" xfId="0" applyFont="1" applyFill="1" applyBorder="1" applyAlignment="1">
      <alignment vertical="top"/>
    </xf>
    <xf numFmtId="0" fontId="5" fillId="2" borderId="0" xfId="0" applyFont="1" applyFill="1" applyBorder="1" applyAlignment="1">
      <alignment horizontal="center" vertical="top"/>
    </xf>
    <xf numFmtId="0" fontId="5" fillId="2" borderId="0" xfId="0" applyFont="1" applyFill="1" applyBorder="1" applyAlignment="1">
      <alignment vertical="top"/>
    </xf>
    <xf numFmtId="165" fontId="5" fillId="2" borderId="0" xfId="0" applyNumberFormat="1" applyFont="1" applyFill="1" applyBorder="1" applyAlignment="1">
      <alignment horizontal="right" vertical="top"/>
    </xf>
    <xf numFmtId="165" fontId="5" fillId="2" borderId="0" xfId="0" applyNumberFormat="1" applyFont="1" applyFill="1" applyBorder="1" applyAlignment="1">
      <alignment horizontal="center" vertical="top"/>
    </xf>
    <xf numFmtId="0" fontId="5" fillId="2" borderId="0" xfId="0" applyFont="1" applyFill="1" applyBorder="1" applyAlignment="1">
      <alignment horizontal="right" vertical="top"/>
    </xf>
    <xf numFmtId="0" fontId="6" fillId="2" borderId="0" xfId="0" applyFont="1" applyFill="1" applyBorder="1" applyAlignment="1">
      <alignment vertical="top" wrapText="1"/>
    </xf>
    <xf numFmtId="0" fontId="6" fillId="2" borderId="0" xfId="0" applyFont="1" applyFill="1" applyBorder="1" applyAlignment="1">
      <alignment horizontal="center" vertical="top" wrapText="1"/>
    </xf>
    <xf numFmtId="4" fontId="6" fillId="2" borderId="0" xfId="0" applyNumberFormat="1" applyFont="1" applyFill="1" applyBorder="1" applyAlignment="1">
      <alignment horizontal="center" vertical="top" wrapText="1"/>
    </xf>
    <xf numFmtId="49" fontId="6" fillId="2" borderId="0" xfId="0" applyNumberFormat="1" applyFont="1" applyFill="1" applyBorder="1" applyAlignment="1">
      <alignment horizontal="center" vertical="top"/>
    </xf>
    <xf numFmtId="0" fontId="5" fillId="2" borderId="1" xfId="0" applyFont="1" applyFill="1" applyBorder="1" applyAlignment="1">
      <alignment horizontal="center" vertical="top" wrapText="1"/>
    </xf>
    <xf numFmtId="4" fontId="5" fillId="2" borderId="1" xfId="0" applyNumberFormat="1" applyFont="1" applyFill="1" applyBorder="1" applyAlignment="1">
      <alignment horizontal="center" vertical="top"/>
    </xf>
    <xf numFmtId="0" fontId="5" fillId="2" borderId="0" xfId="0" applyFont="1" applyFill="1" applyBorder="1" applyAlignment="1">
      <alignment horizontal="center" vertical="top"/>
    </xf>
    <xf numFmtId="0" fontId="6" fillId="2" borderId="0" xfId="0" applyFont="1" applyFill="1" applyBorder="1" applyAlignment="1">
      <alignment vertical="top"/>
    </xf>
    <xf numFmtId="0" fontId="6" fillId="2" borderId="0" xfId="0" applyFont="1" applyFill="1" applyBorder="1" applyAlignment="1">
      <alignment vertical="top"/>
    </xf>
    <xf numFmtId="0" fontId="5" fillId="2" borderId="0" xfId="0" applyFont="1" applyFill="1" applyBorder="1" applyAlignment="1">
      <alignment horizontal="center" vertical="top"/>
    </xf>
    <xf numFmtId="0" fontId="5" fillId="2" borderId="1" xfId="0" applyFont="1" applyFill="1" applyBorder="1" applyAlignment="1">
      <alignment horizontal="center" vertical="top" wrapText="1"/>
    </xf>
    <xf numFmtId="4" fontId="5" fillId="2" borderId="1" xfId="0" applyNumberFormat="1" applyFont="1" applyFill="1" applyBorder="1" applyAlignment="1">
      <alignment horizontal="center" vertical="top"/>
    </xf>
    <xf numFmtId="165" fontId="8" fillId="2" borderId="0"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4" fontId="5" fillId="2" borderId="1" xfId="0" applyNumberFormat="1" applyFont="1" applyFill="1" applyBorder="1" applyAlignment="1">
      <alignment horizontal="center" vertical="center"/>
    </xf>
    <xf numFmtId="165" fontId="9" fillId="2" borderId="0" xfId="0" applyNumberFormat="1" applyFont="1" applyFill="1" applyAlignment="1">
      <alignment horizontal="right"/>
    </xf>
    <xf numFmtId="0" fontId="9" fillId="2" borderId="0" xfId="0" applyFont="1" applyFill="1" applyAlignment="1">
      <alignment horizontal="right"/>
    </xf>
    <xf numFmtId="0" fontId="5" fillId="2" borderId="0" xfId="0" applyFont="1" applyFill="1" applyAlignment="1">
      <alignment horizontal="center"/>
    </xf>
    <xf numFmtId="0" fontId="6" fillId="2" borderId="2" xfId="0" applyFont="1" applyFill="1" applyBorder="1" applyAlignment="1">
      <alignment horizontal="right"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2" fontId="5" fillId="2" borderId="3" xfId="0" applyNumberFormat="1" applyFont="1" applyFill="1" applyBorder="1" applyAlignment="1">
      <alignment horizontal="left" vertical="center" wrapText="1"/>
    </xf>
    <xf numFmtId="2" fontId="5" fillId="2" borderId="4" xfId="0" applyNumberFormat="1" applyFont="1" applyFill="1" applyBorder="1" applyAlignment="1">
      <alignment horizontal="left" vertical="center" wrapText="1"/>
    </xf>
    <xf numFmtId="0" fontId="6" fillId="2" borderId="5" xfId="0" applyFont="1" applyFill="1" applyBorder="1" applyAlignment="1"/>
    <xf numFmtId="0" fontId="6" fillId="2" borderId="6" xfId="0" applyFont="1" applyFill="1" applyBorder="1" applyAlignment="1"/>
    <xf numFmtId="0" fontId="6" fillId="2" borderId="7" xfId="0" applyFont="1" applyFill="1" applyBorder="1" applyAlignment="1"/>
    <xf numFmtId="0" fontId="6" fillId="2" borderId="8" xfId="0" applyFont="1" applyFill="1" applyBorder="1" applyAlignment="1"/>
    <xf numFmtId="0" fontId="6" fillId="2" borderId="2" xfId="0" applyFont="1" applyFill="1" applyBorder="1" applyAlignment="1"/>
    <xf numFmtId="0" fontId="6" fillId="2" borderId="9" xfId="0" applyFont="1" applyFill="1" applyBorder="1" applyAlignment="1"/>
    <xf numFmtId="0" fontId="6" fillId="2" borderId="0" xfId="0" applyFont="1" applyFill="1" applyAlignment="1">
      <alignment horizontal="left" vertical="center"/>
    </xf>
    <xf numFmtId="0" fontId="5" fillId="2" borderId="1" xfId="0" applyFont="1" applyFill="1" applyBorder="1" applyAlignment="1">
      <alignment horizontal="left" vertical="top" wrapText="1"/>
    </xf>
    <xf numFmtId="0" fontId="6" fillId="2" borderId="0" xfId="0" applyFont="1" applyFill="1" applyBorder="1" applyAlignment="1">
      <alignment vertical="top"/>
    </xf>
    <xf numFmtId="165" fontId="6" fillId="2" borderId="0" xfId="0" applyNumberFormat="1" applyFont="1" applyFill="1" applyBorder="1" applyAlignment="1">
      <alignment horizontal="right" vertical="top"/>
    </xf>
    <xf numFmtId="0" fontId="6" fillId="2" borderId="0" xfId="0" applyFont="1" applyFill="1" applyBorder="1" applyAlignment="1">
      <alignment horizontal="right" vertical="top"/>
    </xf>
    <xf numFmtId="0" fontId="5" fillId="2" borderId="0" xfId="0" applyFont="1" applyFill="1" applyBorder="1" applyAlignment="1">
      <alignment horizontal="center" vertical="top"/>
    </xf>
    <xf numFmtId="0" fontId="6" fillId="2" borderId="0" xfId="0" applyFont="1" applyFill="1" applyBorder="1" applyAlignment="1">
      <alignment horizontal="right" vertical="top" wrapText="1"/>
    </xf>
    <xf numFmtId="0" fontId="5" fillId="2" borderId="1" xfId="0" applyFont="1" applyFill="1" applyBorder="1" applyAlignment="1">
      <alignment horizontal="center" vertical="top" wrapText="1"/>
    </xf>
    <xf numFmtId="4" fontId="5" fillId="2" borderId="1" xfId="0" applyNumberFormat="1" applyFont="1" applyFill="1" applyBorder="1" applyAlignment="1">
      <alignment horizontal="center" vertical="top"/>
    </xf>
  </cellXfs>
  <cellStyles count="5">
    <cellStyle name="Обычный" xfId="0" builtinId="0"/>
    <cellStyle name="Обычный 10" xfId="4"/>
    <cellStyle name="Обычный 11" xfId="3"/>
    <cellStyle name="Обычный 4 2" xfId="2"/>
    <cellStyle name="Финансовый" xfId="1" builtinId="3"/>
  </cellStyles>
  <dxfs count="0"/>
  <tableStyles count="0" defaultTableStyle="TableStyleMedium2" defaultPivotStyle="PivotStyleLight16"/>
  <colors>
    <mruColors>
      <color rgb="FF1B06BA"/>
      <color rgb="FF3015F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7"/>
  <sheetViews>
    <sheetView zoomScale="70" zoomScaleNormal="70" workbookViewId="0">
      <selection activeCell="D13" sqref="D13"/>
    </sheetView>
  </sheetViews>
  <sheetFormatPr defaultColWidth="8.85546875" defaultRowHeight="15.75" x14ac:dyDescent="0.25"/>
  <cols>
    <col min="1" max="1" width="5.28515625" style="4" customWidth="1"/>
    <col min="2" max="2" width="26.28515625" style="1" customWidth="1"/>
    <col min="3" max="3" width="165.42578125" style="1" customWidth="1"/>
    <col min="4" max="4" width="14.5703125" style="4" customWidth="1"/>
    <col min="5" max="5" width="19.140625" style="2" customWidth="1"/>
    <col min="6" max="6" width="22.42578125" style="46" customWidth="1"/>
    <col min="7" max="7" width="23.28515625" style="1" customWidth="1"/>
    <col min="8" max="8" width="17.28515625" style="1" customWidth="1"/>
    <col min="9" max="9" width="8.85546875" style="1"/>
    <col min="10" max="10" width="43.28515625" style="1" customWidth="1"/>
    <col min="11" max="16384" width="8.85546875" style="1"/>
  </cols>
  <sheetData>
    <row r="1" spans="1:8" ht="20.25" x14ac:dyDescent="0.3">
      <c r="A1" s="4" t="s">
        <v>73</v>
      </c>
      <c r="B1" s="5"/>
      <c r="C1" s="93" t="s">
        <v>68</v>
      </c>
      <c r="D1" s="93"/>
      <c r="E1" s="94"/>
    </row>
    <row r="2" spans="1:8" ht="20.25" x14ac:dyDescent="0.3">
      <c r="B2" s="5"/>
      <c r="C2" s="93" t="s">
        <v>69</v>
      </c>
      <c r="D2" s="93"/>
      <c r="E2" s="94"/>
    </row>
    <row r="3" spans="1:8" ht="20.25" x14ac:dyDescent="0.3">
      <c r="B3" s="5"/>
      <c r="C3" s="93" t="s">
        <v>80</v>
      </c>
      <c r="D3" s="93"/>
      <c r="E3" s="94"/>
    </row>
    <row r="4" spans="1:8" ht="15.6" x14ac:dyDescent="0.3">
      <c r="A4" s="6"/>
      <c r="B4" s="7"/>
      <c r="C4" s="8"/>
      <c r="D4" s="9"/>
      <c r="E4" s="10"/>
    </row>
    <row r="5" spans="1:8" x14ac:dyDescent="0.25">
      <c r="A5" s="95" t="s">
        <v>96</v>
      </c>
      <c r="B5" s="95"/>
      <c r="C5" s="95"/>
      <c r="D5" s="95"/>
      <c r="E5" s="95"/>
    </row>
    <row r="6" spans="1:8" x14ac:dyDescent="0.25">
      <c r="A6" s="96" t="s">
        <v>67</v>
      </c>
      <c r="B6" s="96"/>
      <c r="C6" s="96"/>
      <c r="D6" s="96"/>
      <c r="E6" s="96"/>
    </row>
    <row r="7" spans="1:8" x14ac:dyDescent="0.25">
      <c r="A7" s="91" t="s">
        <v>0</v>
      </c>
      <c r="B7" s="91" t="s">
        <v>1</v>
      </c>
      <c r="C7" s="91" t="s">
        <v>2</v>
      </c>
      <c r="D7" s="91" t="s">
        <v>3</v>
      </c>
      <c r="E7" s="92" t="s">
        <v>97</v>
      </c>
    </row>
    <row r="8" spans="1:8" x14ac:dyDescent="0.25">
      <c r="A8" s="91"/>
      <c r="B8" s="91"/>
      <c r="C8" s="91"/>
      <c r="D8" s="91"/>
      <c r="E8" s="92"/>
    </row>
    <row r="9" spans="1:8" x14ac:dyDescent="0.25">
      <c r="A9" s="11"/>
      <c r="B9" s="12" t="s">
        <v>4</v>
      </c>
      <c r="C9" s="13"/>
      <c r="D9" s="14"/>
      <c r="E9" s="50">
        <f>E10+E17+E40</f>
        <v>146298816.19999999</v>
      </c>
      <c r="G9" s="2"/>
    </row>
    <row r="10" spans="1:8" x14ac:dyDescent="0.25">
      <c r="A10" s="11" t="s">
        <v>5</v>
      </c>
      <c r="B10" s="97" t="s">
        <v>49</v>
      </c>
      <c r="C10" s="98"/>
      <c r="D10" s="14"/>
      <c r="E10" s="50">
        <f>E11+E12+E15+E16</f>
        <v>62240000</v>
      </c>
      <c r="G10" s="2"/>
    </row>
    <row r="11" spans="1:8" s="35" customFormat="1" ht="121.9" customHeight="1" x14ac:dyDescent="0.25">
      <c r="A11" s="15" t="s">
        <v>6</v>
      </c>
      <c r="B11" s="16" t="s">
        <v>81</v>
      </c>
      <c r="C11" s="33" t="s">
        <v>84</v>
      </c>
      <c r="D11" s="17" t="s">
        <v>82</v>
      </c>
      <c r="E11" s="18">
        <v>60000000</v>
      </c>
      <c r="F11" s="34"/>
    </row>
    <row r="12" spans="1:8" ht="47.25" x14ac:dyDescent="0.25">
      <c r="A12" s="15" t="s">
        <v>7</v>
      </c>
      <c r="B12" s="16" t="s">
        <v>8</v>
      </c>
      <c r="C12" s="19"/>
      <c r="D12" s="17"/>
      <c r="E12" s="20">
        <f>E13+E14</f>
        <v>1940000</v>
      </c>
    </row>
    <row r="13" spans="1:8" s="35" customFormat="1" ht="63" x14ac:dyDescent="0.25">
      <c r="A13" s="21" t="s">
        <v>9</v>
      </c>
      <c r="B13" s="16" t="s">
        <v>10</v>
      </c>
      <c r="C13" s="36" t="s">
        <v>78</v>
      </c>
      <c r="D13" s="37" t="s">
        <v>83</v>
      </c>
      <c r="E13" s="38">
        <v>1940000</v>
      </c>
      <c r="F13" s="34"/>
    </row>
    <row r="14" spans="1:8" s="35" customFormat="1" x14ac:dyDescent="0.25">
      <c r="A14" s="21" t="s">
        <v>11</v>
      </c>
      <c r="B14" s="16" t="s">
        <v>12</v>
      </c>
      <c r="C14" s="16"/>
      <c r="D14" s="17"/>
      <c r="E14" s="22"/>
      <c r="F14" s="34"/>
      <c r="H14" s="39"/>
    </row>
    <row r="15" spans="1:8" ht="31.5" x14ac:dyDescent="0.25">
      <c r="A15" s="21" t="s">
        <v>40</v>
      </c>
      <c r="B15" s="16" t="s">
        <v>41</v>
      </c>
      <c r="C15" s="16"/>
      <c r="D15" s="17"/>
      <c r="E15" s="22">
        <v>300000</v>
      </c>
    </row>
    <row r="16" spans="1:8" x14ac:dyDescent="0.25">
      <c r="A16" s="21" t="s">
        <v>59</v>
      </c>
      <c r="B16" s="16" t="s">
        <v>47</v>
      </c>
      <c r="C16" s="16"/>
      <c r="D16" s="17"/>
      <c r="E16" s="22"/>
    </row>
    <row r="17" spans="1:10" x14ac:dyDescent="0.25">
      <c r="A17" s="23" t="s">
        <v>13</v>
      </c>
      <c r="B17" s="97" t="s">
        <v>50</v>
      </c>
      <c r="C17" s="98"/>
      <c r="D17" s="49"/>
      <c r="E17" s="24">
        <f>SUM(E18:E39)</f>
        <v>84058816.200000003</v>
      </c>
      <c r="G17" s="2"/>
    </row>
    <row r="18" spans="1:10" s="35" customFormat="1" ht="207.6" customHeight="1" x14ac:dyDescent="0.25">
      <c r="A18" s="21" t="s">
        <v>14</v>
      </c>
      <c r="B18" s="16" t="s">
        <v>51</v>
      </c>
      <c r="C18" s="40" t="s">
        <v>77</v>
      </c>
      <c r="D18" s="25">
        <v>446985.58</v>
      </c>
      <c r="E18" s="26">
        <v>54630000</v>
      </c>
      <c r="F18" s="34"/>
    </row>
    <row r="19" spans="1:10" s="35" customFormat="1" ht="384" customHeight="1" x14ac:dyDescent="0.25">
      <c r="A19" s="21" t="s">
        <v>15</v>
      </c>
      <c r="B19" s="16" t="s">
        <v>16</v>
      </c>
      <c r="C19" s="27" t="s">
        <v>85</v>
      </c>
      <c r="D19" s="20" t="s">
        <v>86</v>
      </c>
      <c r="E19" s="26">
        <v>12382283</v>
      </c>
      <c r="F19" s="34"/>
    </row>
    <row r="20" spans="1:10" s="35" customFormat="1" ht="90" customHeight="1" x14ac:dyDescent="0.25">
      <c r="A20" s="21" t="s">
        <v>17</v>
      </c>
      <c r="B20" s="16" t="s">
        <v>44</v>
      </c>
      <c r="C20" s="16"/>
      <c r="D20" s="20"/>
      <c r="E20" s="22"/>
      <c r="F20" s="34"/>
    </row>
    <row r="21" spans="1:10" s="35" customFormat="1" ht="31.5" x14ac:dyDescent="0.25">
      <c r="A21" s="21" t="s">
        <v>18</v>
      </c>
      <c r="B21" s="16" t="s">
        <v>42</v>
      </c>
      <c r="C21" s="16" t="s">
        <v>76</v>
      </c>
      <c r="D21" s="20" t="s">
        <v>92</v>
      </c>
      <c r="E21" s="48">
        <v>400000</v>
      </c>
      <c r="F21" s="34"/>
      <c r="G21" s="44"/>
    </row>
    <row r="22" spans="1:10" s="35" customFormat="1" ht="47.25" x14ac:dyDescent="0.25">
      <c r="A22" s="21" t="s">
        <v>19</v>
      </c>
      <c r="B22" s="16" t="s">
        <v>34</v>
      </c>
      <c r="C22" s="16"/>
      <c r="D22" s="20"/>
      <c r="E22" s="48"/>
      <c r="F22" s="34"/>
    </row>
    <row r="23" spans="1:10" s="35" customFormat="1" ht="47.25" x14ac:dyDescent="0.25">
      <c r="A23" s="21" t="s">
        <v>21</v>
      </c>
      <c r="B23" s="16" t="s">
        <v>20</v>
      </c>
      <c r="C23" s="19" t="s">
        <v>87</v>
      </c>
      <c r="D23" s="17" t="s">
        <v>93</v>
      </c>
      <c r="E23" s="22">
        <v>2123065</v>
      </c>
      <c r="F23" s="34"/>
      <c r="H23" s="41"/>
    </row>
    <row r="24" spans="1:10" s="35" customFormat="1" ht="31.5" x14ac:dyDescent="0.25">
      <c r="A24" s="21" t="s">
        <v>22</v>
      </c>
      <c r="B24" s="16" t="s">
        <v>39</v>
      </c>
      <c r="C24" s="16"/>
      <c r="D24" s="17"/>
      <c r="E24" s="22"/>
      <c r="F24" s="34"/>
    </row>
    <row r="25" spans="1:10" s="35" customFormat="1" ht="94.5" x14ac:dyDescent="0.25">
      <c r="A25" s="21" t="s">
        <v>23</v>
      </c>
      <c r="B25" s="16" t="s">
        <v>45</v>
      </c>
      <c r="C25" s="16"/>
      <c r="D25" s="17"/>
      <c r="E25" s="22">
        <v>300000</v>
      </c>
      <c r="F25" s="34"/>
    </row>
    <row r="26" spans="1:10" s="35" customFormat="1" ht="31.5" x14ac:dyDescent="0.25">
      <c r="A26" s="21" t="s">
        <v>26</v>
      </c>
      <c r="B26" s="16" t="s">
        <v>46</v>
      </c>
      <c r="C26" s="28"/>
      <c r="D26" s="17"/>
      <c r="E26" s="22"/>
      <c r="F26" s="34"/>
    </row>
    <row r="27" spans="1:10" s="35" customFormat="1" ht="63" customHeight="1" x14ac:dyDescent="0.25">
      <c r="A27" s="21" t="s">
        <v>28</v>
      </c>
      <c r="B27" s="16" t="s">
        <v>36</v>
      </c>
      <c r="C27" s="16"/>
      <c r="D27" s="17"/>
      <c r="E27" s="22"/>
      <c r="F27" s="34"/>
      <c r="J27" s="42"/>
    </row>
    <row r="28" spans="1:10" s="35" customFormat="1" ht="31.5" x14ac:dyDescent="0.25">
      <c r="A28" s="21" t="s">
        <v>29</v>
      </c>
      <c r="B28" s="16" t="s">
        <v>35</v>
      </c>
      <c r="C28" s="16" t="s">
        <v>63</v>
      </c>
      <c r="D28" s="17"/>
      <c r="E28" s="22">
        <v>301647</v>
      </c>
      <c r="F28" s="34"/>
      <c r="J28" s="43"/>
    </row>
    <row r="29" spans="1:10" s="35" customFormat="1" ht="94.5" x14ac:dyDescent="0.25">
      <c r="A29" s="21" t="s">
        <v>30</v>
      </c>
      <c r="B29" s="16" t="s">
        <v>24</v>
      </c>
      <c r="C29" s="16" t="s">
        <v>64</v>
      </c>
      <c r="D29" s="17" t="s">
        <v>25</v>
      </c>
      <c r="E29" s="22">
        <v>6250000</v>
      </c>
      <c r="F29" s="34"/>
      <c r="J29" s="43"/>
    </row>
    <row r="30" spans="1:10" s="35" customFormat="1" ht="31.5" x14ac:dyDescent="0.25">
      <c r="A30" s="21" t="s">
        <v>54</v>
      </c>
      <c r="B30" s="16" t="s">
        <v>27</v>
      </c>
      <c r="C30" s="16" t="s">
        <v>65</v>
      </c>
      <c r="D30" s="17" t="s">
        <v>88</v>
      </c>
      <c r="E30" s="22">
        <v>2001004</v>
      </c>
      <c r="F30" s="34"/>
      <c r="J30" s="43"/>
    </row>
    <row r="31" spans="1:10" s="35" customFormat="1" ht="31.5" x14ac:dyDescent="0.25">
      <c r="A31" s="21" t="s">
        <v>55</v>
      </c>
      <c r="B31" s="16" t="s">
        <v>90</v>
      </c>
      <c r="C31" s="16" t="s">
        <v>91</v>
      </c>
      <c r="D31" s="17"/>
      <c r="E31" s="22">
        <v>120000</v>
      </c>
      <c r="F31" s="34"/>
      <c r="J31" s="43"/>
    </row>
    <row r="32" spans="1:10" s="35" customFormat="1" ht="47.25" x14ac:dyDescent="0.25">
      <c r="A32" s="21" t="s">
        <v>56</v>
      </c>
      <c r="B32" s="16" t="s">
        <v>52</v>
      </c>
      <c r="C32" s="16"/>
      <c r="D32" s="17"/>
      <c r="E32" s="22"/>
      <c r="F32" s="34"/>
      <c r="J32" s="43"/>
    </row>
    <row r="33" spans="1:10" s="35" customFormat="1" ht="47.25" x14ac:dyDescent="0.25">
      <c r="A33" s="21" t="s">
        <v>32</v>
      </c>
      <c r="B33" s="16" t="s">
        <v>37</v>
      </c>
      <c r="C33" s="16" t="s">
        <v>63</v>
      </c>
      <c r="D33" s="17"/>
      <c r="E33" s="22">
        <v>800000</v>
      </c>
      <c r="F33" s="34"/>
      <c r="G33" s="34"/>
      <c r="J33" s="43"/>
    </row>
    <row r="34" spans="1:10" s="35" customFormat="1" ht="171.6" customHeight="1" x14ac:dyDescent="0.25">
      <c r="A34" s="21" t="s">
        <v>33</v>
      </c>
      <c r="B34" s="16" t="s">
        <v>31</v>
      </c>
      <c r="C34" s="31" t="s">
        <v>89</v>
      </c>
      <c r="D34" s="17" t="s">
        <v>94</v>
      </c>
      <c r="E34" s="22">
        <v>4000000</v>
      </c>
      <c r="F34" s="34"/>
      <c r="J34" s="43"/>
    </row>
    <row r="35" spans="1:10" s="35" customFormat="1" ht="31.5" x14ac:dyDescent="0.25">
      <c r="A35" s="21" t="s">
        <v>43</v>
      </c>
      <c r="B35" s="16" t="s">
        <v>38</v>
      </c>
      <c r="C35" s="16"/>
      <c r="D35" s="17"/>
      <c r="E35" s="22">
        <v>250000</v>
      </c>
      <c r="F35" s="34"/>
      <c r="J35" s="43"/>
    </row>
    <row r="36" spans="1:10" s="35" customFormat="1" ht="63" x14ac:dyDescent="0.25">
      <c r="A36" s="21" t="s">
        <v>57</v>
      </c>
      <c r="B36" s="16" t="s">
        <v>53</v>
      </c>
      <c r="C36" s="16"/>
      <c r="D36" s="17"/>
      <c r="E36" s="22"/>
      <c r="F36" s="34"/>
      <c r="J36" s="43"/>
    </row>
    <row r="37" spans="1:10" s="35" customFormat="1" ht="78.75" x14ac:dyDescent="0.25">
      <c r="A37" s="21" t="s">
        <v>58</v>
      </c>
      <c r="B37" s="16" t="s">
        <v>66</v>
      </c>
      <c r="C37" s="16"/>
      <c r="D37" s="17"/>
      <c r="E37" s="20">
        <v>500817.2</v>
      </c>
      <c r="F37" s="34"/>
      <c r="J37" s="43"/>
    </row>
    <row r="38" spans="1:10" s="35" customFormat="1" ht="92.45" customHeight="1" x14ac:dyDescent="0.25">
      <c r="A38" s="21" t="s">
        <v>70</v>
      </c>
      <c r="B38" s="16" t="s">
        <v>79</v>
      </c>
      <c r="C38" s="16"/>
      <c r="D38" s="17"/>
      <c r="E38" s="22"/>
      <c r="F38" s="34"/>
      <c r="J38" s="43"/>
    </row>
    <row r="39" spans="1:10" s="3" customFormat="1" ht="31.9" customHeight="1" x14ac:dyDescent="0.25">
      <c r="A39" s="21" t="s">
        <v>74</v>
      </c>
      <c r="B39" s="16" t="s">
        <v>75</v>
      </c>
      <c r="C39" s="16"/>
      <c r="D39" s="17"/>
      <c r="E39" s="22"/>
      <c r="F39" s="47"/>
      <c r="J39" s="43"/>
    </row>
    <row r="40" spans="1:10" s="35" customFormat="1" x14ac:dyDescent="0.25">
      <c r="A40" s="49" t="s">
        <v>60</v>
      </c>
      <c r="B40" s="99" t="s">
        <v>61</v>
      </c>
      <c r="C40" s="100"/>
      <c r="D40" s="49"/>
      <c r="E40" s="29">
        <f>E41+E42</f>
        <v>0</v>
      </c>
      <c r="F40" s="34"/>
      <c r="G40" s="34"/>
      <c r="H40" s="44"/>
    </row>
    <row r="41" spans="1:10" s="35" customFormat="1" ht="54.6" customHeight="1" x14ac:dyDescent="0.25">
      <c r="A41" s="21" t="s">
        <v>71</v>
      </c>
      <c r="B41" s="30" t="s">
        <v>48</v>
      </c>
      <c r="C41" s="31"/>
      <c r="D41" s="17"/>
      <c r="E41" s="32"/>
      <c r="F41" s="34"/>
    </row>
    <row r="42" spans="1:10" s="35" customFormat="1" ht="45.6" customHeight="1" x14ac:dyDescent="0.25">
      <c r="A42" s="21" t="s">
        <v>72</v>
      </c>
      <c r="B42" s="30" t="s">
        <v>62</v>
      </c>
      <c r="C42" s="31"/>
      <c r="D42" s="17"/>
      <c r="E42" s="32"/>
      <c r="F42" s="34"/>
    </row>
    <row r="43" spans="1:10" x14ac:dyDescent="0.25">
      <c r="A43" s="101" t="s">
        <v>95</v>
      </c>
      <c r="B43" s="102"/>
      <c r="C43" s="102"/>
      <c r="D43" s="102"/>
      <c r="E43" s="103"/>
    </row>
    <row r="44" spans="1:10" x14ac:dyDescent="0.25">
      <c r="A44" s="104"/>
      <c r="B44" s="105"/>
      <c r="C44" s="105"/>
      <c r="D44" s="105"/>
      <c r="E44" s="106"/>
    </row>
    <row r="46" spans="1:10" x14ac:dyDescent="0.25">
      <c r="C46" s="28"/>
    </row>
    <row r="47" spans="1:10" x14ac:dyDescent="0.25">
      <c r="A47" s="107"/>
      <c r="B47" s="107"/>
      <c r="E47" s="1"/>
    </row>
    <row r="48" spans="1:10" x14ac:dyDescent="0.25">
      <c r="A48" s="1"/>
      <c r="E48" s="1"/>
    </row>
    <row r="49" spans="3:4" s="1" customFormat="1" x14ac:dyDescent="0.25">
      <c r="D49" s="4"/>
    </row>
    <row r="50" spans="3:4" s="1" customFormat="1" x14ac:dyDescent="0.25">
      <c r="C50" s="45"/>
      <c r="D50" s="4"/>
    </row>
    <row r="51" spans="3:4" s="1" customFormat="1" x14ac:dyDescent="0.25">
      <c r="D51" s="4"/>
    </row>
    <row r="52" spans="3:4" s="1" customFormat="1" x14ac:dyDescent="0.25">
      <c r="C52" s="45"/>
      <c r="D52" s="4"/>
    </row>
    <row r="53" spans="3:4" s="1" customFormat="1" x14ac:dyDescent="0.25">
      <c r="D53" s="4"/>
    </row>
    <row r="55" spans="3:4" s="1" customFormat="1" x14ac:dyDescent="0.25">
      <c r="C55" s="28"/>
      <c r="D55" s="4"/>
    </row>
    <row r="56" spans="3:4" s="1" customFormat="1" x14ac:dyDescent="0.25">
      <c r="D56" s="4"/>
    </row>
    <row r="57" spans="3:4" s="1" customFormat="1" x14ac:dyDescent="0.25">
      <c r="C57" s="45"/>
      <c r="D57" s="6"/>
    </row>
  </sheetData>
  <mergeCells count="15">
    <mergeCell ref="B10:C10"/>
    <mergeCell ref="B17:C17"/>
    <mergeCell ref="B40:C40"/>
    <mergeCell ref="A43:E44"/>
    <mergeCell ref="A47:B47"/>
    <mergeCell ref="C1:E1"/>
    <mergeCell ref="C2:E2"/>
    <mergeCell ref="C3:E3"/>
    <mergeCell ref="A5:E5"/>
    <mergeCell ref="A6:E6"/>
    <mergeCell ref="A7:A8"/>
    <mergeCell ref="B7:B8"/>
    <mergeCell ref="C7:C8"/>
    <mergeCell ref="D7:D8"/>
    <mergeCell ref="E7:E8"/>
  </mergeCells>
  <pageMargins left="0.39370078740157483" right="0.39370078740157483" top="0.39370078740157483" bottom="0.39370078740157483" header="0.31496062992125984" footer="0.31496062992125984"/>
  <pageSetup paperSize="9" scale="27" fitToHeight="2"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6"/>
  <sheetViews>
    <sheetView view="pageBreakPreview" zoomScale="85" zoomScaleNormal="60" zoomScaleSheetLayoutView="85" workbookViewId="0">
      <selection activeCell="C18" sqref="C18"/>
    </sheetView>
  </sheetViews>
  <sheetFormatPr defaultColWidth="8.85546875" defaultRowHeight="15.75" x14ac:dyDescent="0.25"/>
  <cols>
    <col min="1" max="1" width="5.28515625" style="4" customWidth="1"/>
    <col min="2" max="2" width="22.7109375" style="1" customWidth="1"/>
    <col min="3" max="3" width="147.7109375" style="1" customWidth="1"/>
    <col min="4" max="4" width="14.5703125" style="4" customWidth="1"/>
    <col min="5" max="5" width="19.140625" style="2" customWidth="1"/>
    <col min="6" max="6" width="22.42578125" style="46" customWidth="1"/>
    <col min="7" max="7" width="23.28515625" style="1" customWidth="1"/>
    <col min="8" max="8" width="17.28515625" style="1" customWidth="1"/>
    <col min="9" max="9" width="8.85546875" style="1"/>
    <col min="10" max="10" width="43.28515625" style="1" customWidth="1"/>
    <col min="11" max="16384" width="8.85546875" style="1"/>
  </cols>
  <sheetData>
    <row r="1" spans="1:8" x14ac:dyDescent="0.25">
      <c r="A1" s="71" t="s">
        <v>73</v>
      </c>
      <c r="B1" s="72"/>
      <c r="C1" s="110" t="s">
        <v>68</v>
      </c>
      <c r="D1" s="110"/>
      <c r="E1" s="111"/>
    </row>
    <row r="2" spans="1:8" x14ac:dyDescent="0.25">
      <c r="A2" s="71"/>
      <c r="B2" s="72"/>
      <c r="C2" s="110" t="s">
        <v>69</v>
      </c>
      <c r="D2" s="110"/>
      <c r="E2" s="111"/>
    </row>
    <row r="3" spans="1:8" x14ac:dyDescent="0.25">
      <c r="A3" s="71"/>
      <c r="B3" s="72"/>
      <c r="C3" s="110" t="s">
        <v>80</v>
      </c>
      <c r="D3" s="110"/>
      <c r="E3" s="111"/>
    </row>
    <row r="4" spans="1:8" ht="15.6" x14ac:dyDescent="0.3">
      <c r="A4" s="73"/>
      <c r="B4" s="74"/>
      <c r="C4" s="75"/>
      <c r="D4" s="76"/>
      <c r="E4" s="77"/>
    </row>
    <row r="5" spans="1:8" x14ac:dyDescent="0.25">
      <c r="A5" s="112" t="s">
        <v>96</v>
      </c>
      <c r="B5" s="112"/>
      <c r="C5" s="112"/>
      <c r="D5" s="112"/>
      <c r="E5" s="112"/>
    </row>
    <row r="6" spans="1:8" x14ac:dyDescent="0.25">
      <c r="A6" s="113" t="s">
        <v>67</v>
      </c>
      <c r="B6" s="113"/>
      <c r="C6" s="113"/>
      <c r="D6" s="113"/>
      <c r="E6" s="113"/>
    </row>
    <row r="7" spans="1:8" x14ac:dyDescent="0.25">
      <c r="A7" s="114" t="s">
        <v>0</v>
      </c>
      <c r="B7" s="114" t="s">
        <v>1</v>
      </c>
      <c r="C7" s="114" t="s">
        <v>2</v>
      </c>
      <c r="D7" s="114" t="s">
        <v>3</v>
      </c>
      <c r="E7" s="115" t="s">
        <v>97</v>
      </c>
    </row>
    <row r="8" spans="1:8" x14ac:dyDescent="0.25">
      <c r="A8" s="114"/>
      <c r="B8" s="114"/>
      <c r="C8" s="114"/>
      <c r="D8" s="114"/>
      <c r="E8" s="115"/>
    </row>
    <row r="9" spans="1:8" x14ac:dyDescent="0.25">
      <c r="A9" s="53"/>
      <c r="B9" s="54" t="s">
        <v>4</v>
      </c>
      <c r="C9" s="52"/>
      <c r="D9" s="51"/>
      <c r="E9" s="55">
        <f>E10+E16</f>
        <v>151486411.13</v>
      </c>
      <c r="G9" s="2"/>
    </row>
    <row r="10" spans="1:8" ht="21.6" customHeight="1" x14ac:dyDescent="0.25">
      <c r="A10" s="53" t="s">
        <v>5</v>
      </c>
      <c r="B10" s="108" t="s">
        <v>49</v>
      </c>
      <c r="C10" s="108"/>
      <c r="D10" s="51"/>
      <c r="E10" s="55">
        <f>E11+E12+E15</f>
        <v>62240000</v>
      </c>
      <c r="G10" s="2"/>
    </row>
    <row r="11" spans="1:8" s="35" customFormat="1" ht="129.6" customHeight="1" x14ac:dyDescent="0.25">
      <c r="A11" s="56" t="s">
        <v>6</v>
      </c>
      <c r="B11" s="57" t="s">
        <v>81</v>
      </c>
      <c r="C11" s="58" t="s">
        <v>84</v>
      </c>
      <c r="D11" s="59" t="s">
        <v>82</v>
      </c>
      <c r="E11" s="60">
        <v>60325621.200000003</v>
      </c>
      <c r="F11" s="34"/>
    </row>
    <row r="12" spans="1:8" ht="36.6" customHeight="1" x14ac:dyDescent="0.25">
      <c r="A12" s="56" t="s">
        <v>7</v>
      </c>
      <c r="B12" s="57" t="s">
        <v>8</v>
      </c>
      <c r="C12" s="52"/>
      <c r="D12" s="59"/>
      <c r="E12" s="61">
        <f>E13+E14</f>
        <v>1614378.8</v>
      </c>
    </row>
    <row r="13" spans="1:8" s="35" customFormat="1" ht="74.45" customHeight="1" x14ac:dyDescent="0.25">
      <c r="A13" s="62" t="s">
        <v>9</v>
      </c>
      <c r="B13" s="57" t="s">
        <v>10</v>
      </c>
      <c r="C13" s="57" t="s">
        <v>78</v>
      </c>
      <c r="D13" s="51" t="s">
        <v>83</v>
      </c>
      <c r="E13" s="63">
        <v>1614378.8</v>
      </c>
      <c r="F13" s="34"/>
    </row>
    <row r="14" spans="1:8" s="35" customFormat="1" x14ac:dyDescent="0.25">
      <c r="A14" s="62" t="s">
        <v>11</v>
      </c>
      <c r="B14" s="57" t="s">
        <v>12</v>
      </c>
      <c r="C14" s="57"/>
      <c r="D14" s="59"/>
      <c r="E14" s="63"/>
      <c r="F14" s="34"/>
      <c r="H14" s="39"/>
    </row>
    <row r="15" spans="1:8" ht="31.5" x14ac:dyDescent="0.25">
      <c r="A15" s="62" t="s">
        <v>40</v>
      </c>
      <c r="B15" s="57" t="s">
        <v>41</v>
      </c>
      <c r="C15" s="57" t="s">
        <v>101</v>
      </c>
      <c r="D15" s="59"/>
      <c r="E15" s="63">
        <v>300000</v>
      </c>
    </row>
    <row r="16" spans="1:8" ht="24" customHeight="1" x14ac:dyDescent="0.25">
      <c r="A16" s="64" t="s">
        <v>13</v>
      </c>
      <c r="B16" s="108" t="s">
        <v>50</v>
      </c>
      <c r="C16" s="108"/>
      <c r="D16" s="65"/>
      <c r="E16" s="66">
        <f>SUM(E17:E30)</f>
        <v>89246411.13000001</v>
      </c>
      <c r="G16" s="2"/>
    </row>
    <row r="17" spans="1:10" s="35" customFormat="1" ht="223.15" customHeight="1" x14ac:dyDescent="0.25">
      <c r="A17" s="62" t="s">
        <v>14</v>
      </c>
      <c r="B17" s="57" t="s">
        <v>51</v>
      </c>
      <c r="C17" s="54" t="s">
        <v>77</v>
      </c>
      <c r="D17" s="67">
        <v>446985.58</v>
      </c>
      <c r="E17" s="68">
        <v>57137594.93</v>
      </c>
      <c r="F17" s="34"/>
    </row>
    <row r="18" spans="1:10" s="35" customFormat="1" ht="409.15" customHeight="1" x14ac:dyDescent="0.25">
      <c r="A18" s="62" t="s">
        <v>15</v>
      </c>
      <c r="B18" s="57" t="s">
        <v>16</v>
      </c>
      <c r="C18" s="69" t="s">
        <v>85</v>
      </c>
      <c r="D18" s="61" t="s">
        <v>86</v>
      </c>
      <c r="E18" s="68">
        <v>12382283</v>
      </c>
      <c r="F18" s="34"/>
    </row>
    <row r="19" spans="1:10" s="35" customFormat="1" ht="31.5" x14ac:dyDescent="0.25">
      <c r="A19" s="62" t="s">
        <v>103</v>
      </c>
      <c r="B19" s="57" t="s">
        <v>42</v>
      </c>
      <c r="C19" s="57" t="s">
        <v>76</v>
      </c>
      <c r="D19" s="61" t="s">
        <v>92</v>
      </c>
      <c r="E19" s="70">
        <v>400000</v>
      </c>
      <c r="F19" s="34"/>
      <c r="G19" s="44"/>
    </row>
    <row r="20" spans="1:10" s="35" customFormat="1" ht="47.25" x14ac:dyDescent="0.25">
      <c r="A20" s="62" t="s">
        <v>18</v>
      </c>
      <c r="B20" s="57" t="s">
        <v>34</v>
      </c>
      <c r="C20" s="57" t="s">
        <v>99</v>
      </c>
      <c r="D20" s="61" t="s">
        <v>98</v>
      </c>
      <c r="E20" s="70">
        <v>2680000</v>
      </c>
      <c r="F20" s="34"/>
    </row>
    <row r="21" spans="1:10" s="35" customFormat="1" ht="47.25" x14ac:dyDescent="0.25">
      <c r="A21" s="62" t="s">
        <v>105</v>
      </c>
      <c r="B21" s="57" t="s">
        <v>20</v>
      </c>
      <c r="C21" s="52" t="s">
        <v>87</v>
      </c>
      <c r="D21" s="59" t="s">
        <v>93</v>
      </c>
      <c r="E21" s="63">
        <v>2123065</v>
      </c>
      <c r="F21" s="34"/>
      <c r="H21" s="41"/>
    </row>
    <row r="22" spans="1:10" s="35" customFormat="1" ht="94.5" x14ac:dyDescent="0.25">
      <c r="A22" s="62" t="s">
        <v>106</v>
      </c>
      <c r="B22" s="57" t="s">
        <v>45</v>
      </c>
      <c r="C22" s="57" t="s">
        <v>102</v>
      </c>
      <c r="D22" s="59"/>
      <c r="E22" s="63">
        <v>300000</v>
      </c>
      <c r="F22" s="34"/>
    </row>
    <row r="23" spans="1:10" s="35" customFormat="1" ht="31.5" x14ac:dyDescent="0.25">
      <c r="A23" s="62" t="s">
        <v>107</v>
      </c>
      <c r="B23" s="57" t="s">
        <v>35</v>
      </c>
      <c r="C23" s="57" t="s">
        <v>63</v>
      </c>
      <c r="D23" s="59"/>
      <c r="E23" s="63">
        <v>301647</v>
      </c>
      <c r="F23" s="34"/>
      <c r="J23" s="43"/>
    </row>
    <row r="24" spans="1:10" s="35" customFormat="1" ht="106.9" customHeight="1" x14ac:dyDescent="0.25">
      <c r="A24" s="62" t="s">
        <v>108</v>
      </c>
      <c r="B24" s="57" t="s">
        <v>24</v>
      </c>
      <c r="C24" s="57" t="s">
        <v>64</v>
      </c>
      <c r="D24" s="59" t="s">
        <v>25</v>
      </c>
      <c r="E24" s="63">
        <v>6250000</v>
      </c>
      <c r="F24" s="34"/>
      <c r="J24" s="43"/>
    </row>
    <row r="25" spans="1:10" s="35" customFormat="1" ht="47.25" x14ac:dyDescent="0.25">
      <c r="A25" s="62" t="s">
        <v>109</v>
      </c>
      <c r="B25" s="57" t="s">
        <v>27</v>
      </c>
      <c r="C25" s="57" t="s">
        <v>65</v>
      </c>
      <c r="D25" s="59" t="s">
        <v>88</v>
      </c>
      <c r="E25" s="63">
        <v>2001004</v>
      </c>
      <c r="F25" s="34"/>
      <c r="J25" s="43"/>
    </row>
    <row r="26" spans="1:10" s="35" customFormat="1" ht="38.450000000000003" customHeight="1" x14ac:dyDescent="0.25">
      <c r="A26" s="62" t="s">
        <v>110</v>
      </c>
      <c r="B26" s="57" t="s">
        <v>90</v>
      </c>
      <c r="C26" s="57" t="s">
        <v>91</v>
      </c>
      <c r="D26" s="59"/>
      <c r="E26" s="63">
        <v>120000</v>
      </c>
      <c r="F26" s="34"/>
      <c r="J26" s="43"/>
    </row>
    <row r="27" spans="1:10" s="35" customFormat="1" ht="55.15" customHeight="1" x14ac:dyDescent="0.25">
      <c r="A27" s="62" t="s">
        <v>111</v>
      </c>
      <c r="B27" s="57" t="s">
        <v>37</v>
      </c>
      <c r="C27" s="57" t="s">
        <v>63</v>
      </c>
      <c r="D27" s="59"/>
      <c r="E27" s="63">
        <v>800000</v>
      </c>
      <c r="F27" s="34"/>
      <c r="G27" s="34"/>
      <c r="J27" s="43"/>
    </row>
    <row r="28" spans="1:10" s="35" customFormat="1" ht="180.6" customHeight="1" x14ac:dyDescent="0.25">
      <c r="A28" s="62" t="s">
        <v>112</v>
      </c>
      <c r="B28" s="57" t="s">
        <v>31</v>
      </c>
      <c r="C28" s="57" t="s">
        <v>89</v>
      </c>
      <c r="D28" s="59" t="s">
        <v>94</v>
      </c>
      <c r="E28" s="63">
        <v>4000000</v>
      </c>
      <c r="F28" s="34"/>
      <c r="J28" s="43"/>
    </row>
    <row r="29" spans="1:10" s="35" customFormat="1" ht="36.6" customHeight="1" x14ac:dyDescent="0.25">
      <c r="A29" s="62" t="s">
        <v>113</v>
      </c>
      <c r="B29" s="57" t="s">
        <v>38</v>
      </c>
      <c r="C29" s="57" t="s">
        <v>100</v>
      </c>
      <c r="D29" s="59"/>
      <c r="E29" s="63">
        <v>250000</v>
      </c>
      <c r="F29" s="34"/>
      <c r="J29" s="43"/>
    </row>
    <row r="30" spans="1:10" s="35" customFormat="1" ht="52.15" customHeight="1" x14ac:dyDescent="0.25">
      <c r="A30" s="62" t="s">
        <v>114</v>
      </c>
      <c r="B30" s="57" t="s">
        <v>66</v>
      </c>
      <c r="C30" s="57" t="s">
        <v>63</v>
      </c>
      <c r="D30" s="59"/>
      <c r="E30" s="61">
        <v>500817.2</v>
      </c>
      <c r="F30" s="34"/>
      <c r="J30" s="43"/>
    </row>
    <row r="31" spans="1:10" s="35" customFormat="1" ht="19.899999999999999" customHeight="1" x14ac:dyDescent="0.25">
      <c r="A31" s="81"/>
      <c r="B31" s="78"/>
      <c r="C31" s="78"/>
      <c r="D31" s="79"/>
      <c r="E31" s="80"/>
      <c r="F31" s="34"/>
      <c r="J31" s="43"/>
    </row>
    <row r="32" spans="1:10" x14ac:dyDescent="0.25">
      <c r="A32" s="109" t="s">
        <v>104</v>
      </c>
      <c r="B32" s="109"/>
      <c r="C32" s="109"/>
      <c r="D32" s="109"/>
      <c r="E32" s="109"/>
    </row>
    <row r="33" spans="1:6" x14ac:dyDescent="0.25">
      <c r="A33" s="109"/>
      <c r="B33" s="109"/>
      <c r="C33" s="109"/>
      <c r="D33" s="109"/>
      <c r="E33" s="109"/>
    </row>
    <row r="35" spans="1:6" x14ac:dyDescent="0.25">
      <c r="C35" s="28" t="s">
        <v>73</v>
      </c>
    </row>
    <row r="36" spans="1:6" x14ac:dyDescent="0.25">
      <c r="A36" s="107"/>
      <c r="B36" s="107"/>
      <c r="E36" s="1"/>
    </row>
    <row r="37" spans="1:6" x14ac:dyDescent="0.25">
      <c r="A37" s="1"/>
      <c r="E37" s="1"/>
    </row>
    <row r="38" spans="1:6" x14ac:dyDescent="0.25">
      <c r="A38" s="1"/>
      <c r="E38" s="1"/>
      <c r="F38" s="1"/>
    </row>
    <row r="39" spans="1:6" x14ac:dyDescent="0.25">
      <c r="A39" s="1"/>
      <c r="C39" s="45"/>
      <c r="E39" s="1"/>
      <c r="F39" s="1"/>
    </row>
    <row r="40" spans="1:6" x14ac:dyDescent="0.25">
      <c r="A40" s="1"/>
      <c r="E40" s="1"/>
      <c r="F40" s="1"/>
    </row>
    <row r="41" spans="1:6" x14ac:dyDescent="0.25">
      <c r="A41" s="1"/>
      <c r="C41" s="45"/>
      <c r="E41" s="1"/>
      <c r="F41" s="1"/>
    </row>
    <row r="42" spans="1:6" x14ac:dyDescent="0.25">
      <c r="A42" s="1"/>
      <c r="E42" s="1"/>
      <c r="F42" s="1"/>
    </row>
    <row r="44" spans="1:6" x14ac:dyDescent="0.25">
      <c r="A44" s="1"/>
      <c r="C44" s="28"/>
      <c r="E44" s="1"/>
      <c r="F44" s="1"/>
    </row>
    <row r="45" spans="1:6" x14ac:dyDescent="0.25">
      <c r="A45" s="1"/>
      <c r="E45" s="1"/>
      <c r="F45" s="1"/>
    </row>
    <row r="46" spans="1:6" x14ac:dyDescent="0.25">
      <c r="A46" s="1"/>
      <c r="C46" s="45"/>
      <c r="D46" s="6"/>
      <c r="E46" s="1"/>
      <c r="F46" s="1"/>
    </row>
  </sheetData>
  <mergeCells count="14">
    <mergeCell ref="B10:C10"/>
    <mergeCell ref="B16:C16"/>
    <mergeCell ref="A32:E33"/>
    <mergeCell ref="A36:B36"/>
    <mergeCell ref="C1:E1"/>
    <mergeCell ref="C2:E2"/>
    <mergeCell ref="C3:E3"/>
    <mergeCell ref="A5:E5"/>
    <mergeCell ref="A6:E6"/>
    <mergeCell ref="A7:A8"/>
    <mergeCell ref="B7:B8"/>
    <mergeCell ref="C7:C8"/>
    <mergeCell ref="D7:D8"/>
    <mergeCell ref="E7:E8"/>
  </mergeCells>
  <pageMargins left="0.59055118110236227" right="0.59055118110236227" top="0.78740157480314965" bottom="0.39370078740157483" header="0.31496062992125984" footer="0.31496062992125984"/>
  <pageSetup paperSize="9" scale="63" fitToHeight="0" orientation="landscape" r:id="rId1"/>
  <colBreaks count="1" manualBreakCount="1">
    <brk id="5"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7"/>
  <sheetViews>
    <sheetView workbookViewId="0">
      <selection sqref="A1:XFD1048576"/>
    </sheetView>
  </sheetViews>
  <sheetFormatPr defaultColWidth="8.85546875" defaultRowHeight="15.75" x14ac:dyDescent="0.25"/>
  <cols>
    <col min="1" max="1" width="5.28515625" style="4" customWidth="1"/>
    <col min="2" max="2" width="22.7109375" style="1" customWidth="1"/>
    <col min="3" max="3" width="147.7109375" style="1" customWidth="1"/>
    <col min="4" max="4" width="14.5703125" style="4" customWidth="1"/>
    <col min="5" max="5" width="19.140625" style="2" customWidth="1"/>
    <col min="6" max="6" width="22.42578125" style="46" customWidth="1"/>
    <col min="7" max="7" width="23.28515625" style="1" customWidth="1"/>
    <col min="8" max="8" width="17.28515625" style="1" customWidth="1"/>
    <col min="9" max="9" width="8.85546875" style="1"/>
    <col min="10" max="10" width="43.28515625" style="1" customWidth="1"/>
    <col min="11" max="16384" width="8.85546875" style="1"/>
  </cols>
  <sheetData>
    <row r="1" spans="1:8" x14ac:dyDescent="0.25">
      <c r="A1" s="71" t="s">
        <v>73</v>
      </c>
      <c r="B1" s="85"/>
      <c r="C1" s="110" t="s">
        <v>68</v>
      </c>
      <c r="D1" s="110"/>
      <c r="E1" s="111"/>
    </row>
    <row r="2" spans="1:8" x14ac:dyDescent="0.25">
      <c r="A2" s="71"/>
      <c r="B2" s="85"/>
      <c r="C2" s="110" t="s">
        <v>69</v>
      </c>
      <c r="D2" s="110"/>
      <c r="E2" s="111"/>
    </row>
    <row r="3" spans="1:8" x14ac:dyDescent="0.25">
      <c r="A3" s="71"/>
      <c r="B3" s="85"/>
      <c r="C3" s="110" t="s">
        <v>80</v>
      </c>
      <c r="D3" s="110"/>
      <c r="E3" s="111"/>
    </row>
    <row r="4" spans="1:8" x14ac:dyDescent="0.25">
      <c r="A4" s="84"/>
      <c r="B4" s="74"/>
      <c r="C4" s="75"/>
      <c r="D4" s="76"/>
      <c r="E4" s="77"/>
    </row>
    <row r="5" spans="1:8" x14ac:dyDescent="0.25">
      <c r="A5" s="112" t="s">
        <v>96</v>
      </c>
      <c r="B5" s="112"/>
      <c r="C5" s="112"/>
      <c r="D5" s="112"/>
      <c r="E5" s="112"/>
    </row>
    <row r="6" spans="1:8" x14ac:dyDescent="0.25">
      <c r="A6" s="113"/>
      <c r="B6" s="113"/>
      <c r="C6" s="113"/>
      <c r="D6" s="113"/>
      <c r="E6" s="113"/>
    </row>
    <row r="7" spans="1:8" x14ac:dyDescent="0.25">
      <c r="A7" s="114" t="s">
        <v>0</v>
      </c>
      <c r="B7" s="114" t="s">
        <v>1</v>
      </c>
      <c r="C7" s="114" t="s">
        <v>2</v>
      </c>
      <c r="D7" s="114" t="s">
        <v>3</v>
      </c>
      <c r="E7" s="115" t="s">
        <v>97</v>
      </c>
    </row>
    <row r="8" spans="1:8" x14ac:dyDescent="0.25">
      <c r="A8" s="114"/>
      <c r="B8" s="114"/>
      <c r="C8" s="114"/>
      <c r="D8" s="114"/>
      <c r="E8" s="115"/>
    </row>
    <row r="9" spans="1:8" x14ac:dyDescent="0.25">
      <c r="A9" s="53"/>
      <c r="B9" s="54" t="s">
        <v>4</v>
      </c>
      <c r="C9" s="52"/>
      <c r="D9" s="51"/>
      <c r="E9" s="83">
        <f>E10+E16</f>
        <v>153782547.83000001</v>
      </c>
      <c r="G9" s="2"/>
    </row>
    <row r="10" spans="1:8" x14ac:dyDescent="0.25">
      <c r="A10" s="53" t="s">
        <v>5</v>
      </c>
      <c r="B10" s="108" t="s">
        <v>49</v>
      </c>
      <c r="C10" s="108"/>
      <c r="D10" s="51"/>
      <c r="E10" s="83">
        <f>E11+E12+E15</f>
        <v>61857654.800000004</v>
      </c>
      <c r="G10" s="2"/>
    </row>
    <row r="11" spans="1:8" s="35" customFormat="1" ht="126" x14ac:dyDescent="0.25">
      <c r="A11" s="56" t="s">
        <v>6</v>
      </c>
      <c r="B11" s="57" t="s">
        <v>81</v>
      </c>
      <c r="C11" s="58" t="s">
        <v>84</v>
      </c>
      <c r="D11" s="59" t="s">
        <v>82</v>
      </c>
      <c r="E11" s="60">
        <v>60325621.200000003</v>
      </c>
      <c r="F11" s="34"/>
    </row>
    <row r="12" spans="1:8" ht="47.25" x14ac:dyDescent="0.25">
      <c r="A12" s="56" t="s">
        <v>7</v>
      </c>
      <c r="B12" s="57" t="s">
        <v>8</v>
      </c>
      <c r="C12" s="52"/>
      <c r="D12" s="59"/>
      <c r="E12" s="61">
        <v>1232033.6000000001</v>
      </c>
    </row>
    <row r="13" spans="1:8" s="35" customFormat="1" ht="63" x14ac:dyDescent="0.25">
      <c r="A13" s="62" t="s">
        <v>9</v>
      </c>
      <c r="B13" s="57" t="s">
        <v>10</v>
      </c>
      <c r="C13" s="57" t="s">
        <v>78</v>
      </c>
      <c r="D13" s="51" t="s">
        <v>115</v>
      </c>
      <c r="E13" s="63">
        <v>114378.8</v>
      </c>
      <c r="F13" s="34"/>
    </row>
    <row r="14" spans="1:8" s="35" customFormat="1" x14ac:dyDescent="0.25">
      <c r="A14" s="62" t="s">
        <v>11</v>
      </c>
      <c r="B14" s="57" t="s">
        <v>12</v>
      </c>
      <c r="C14" s="57"/>
      <c r="D14" s="59"/>
      <c r="E14" s="63">
        <v>1117654.8</v>
      </c>
      <c r="F14" s="34"/>
      <c r="H14" s="39"/>
    </row>
    <row r="15" spans="1:8" ht="31.5" x14ac:dyDescent="0.25">
      <c r="A15" s="62" t="s">
        <v>40</v>
      </c>
      <c r="B15" s="57" t="s">
        <v>41</v>
      </c>
      <c r="C15" s="57" t="s">
        <v>101</v>
      </c>
      <c r="D15" s="59"/>
      <c r="E15" s="63">
        <v>300000</v>
      </c>
    </row>
    <row r="16" spans="1:8" x14ac:dyDescent="0.25">
      <c r="A16" s="64" t="s">
        <v>13</v>
      </c>
      <c r="B16" s="108" t="s">
        <v>50</v>
      </c>
      <c r="C16" s="108"/>
      <c r="D16" s="82"/>
      <c r="E16" s="66">
        <f>SUM(E17:E31)</f>
        <v>91924893.030000001</v>
      </c>
      <c r="G16" s="2"/>
    </row>
    <row r="17" spans="1:10" s="35" customFormat="1" ht="223.15" customHeight="1" x14ac:dyDescent="0.25">
      <c r="A17" s="62" t="s">
        <v>14</v>
      </c>
      <c r="B17" s="57" t="s">
        <v>51</v>
      </c>
      <c r="C17" s="54" t="s">
        <v>77</v>
      </c>
      <c r="D17" s="67">
        <v>446985.58</v>
      </c>
      <c r="E17" s="68">
        <v>57137594.93</v>
      </c>
      <c r="F17" s="34"/>
    </row>
    <row r="18" spans="1:10" s="35" customFormat="1" ht="409.15" customHeight="1" x14ac:dyDescent="0.25">
      <c r="A18" s="62" t="s">
        <v>15</v>
      </c>
      <c r="B18" s="57" t="s">
        <v>16</v>
      </c>
      <c r="C18" s="69" t="s">
        <v>85</v>
      </c>
      <c r="D18" s="61" t="s">
        <v>86</v>
      </c>
      <c r="E18" s="68">
        <v>12382283</v>
      </c>
      <c r="F18" s="34"/>
    </row>
    <row r="19" spans="1:10" s="35" customFormat="1" ht="31.5" x14ac:dyDescent="0.25">
      <c r="A19" s="62" t="s">
        <v>103</v>
      </c>
      <c r="B19" s="57" t="s">
        <v>42</v>
      </c>
      <c r="C19" s="57" t="s">
        <v>76</v>
      </c>
      <c r="D19" s="61" t="s">
        <v>92</v>
      </c>
      <c r="E19" s="70">
        <v>400000</v>
      </c>
      <c r="F19" s="34"/>
      <c r="G19" s="44"/>
    </row>
    <row r="20" spans="1:10" s="35" customFormat="1" ht="47.25" x14ac:dyDescent="0.25">
      <c r="A20" s="62" t="s">
        <v>18</v>
      </c>
      <c r="B20" s="57" t="s">
        <v>34</v>
      </c>
      <c r="C20" s="57" t="s">
        <v>99</v>
      </c>
      <c r="D20" s="61" t="s">
        <v>98</v>
      </c>
      <c r="E20" s="70">
        <v>2680000</v>
      </c>
      <c r="F20" s="34"/>
    </row>
    <row r="21" spans="1:10" s="35" customFormat="1" ht="47.25" x14ac:dyDescent="0.25">
      <c r="A21" s="62" t="s">
        <v>105</v>
      </c>
      <c r="B21" s="57" t="s">
        <v>20</v>
      </c>
      <c r="C21" s="52" t="s">
        <v>87</v>
      </c>
      <c r="D21" s="59" t="s">
        <v>93</v>
      </c>
      <c r="E21" s="63">
        <v>1890525</v>
      </c>
      <c r="F21" s="34"/>
      <c r="H21" s="41"/>
    </row>
    <row r="22" spans="1:10" s="35" customFormat="1" ht="74.25" customHeight="1" x14ac:dyDescent="0.25">
      <c r="A22" s="62" t="s">
        <v>21</v>
      </c>
      <c r="B22" s="57" t="s">
        <v>44</v>
      </c>
      <c r="C22" s="52" t="s">
        <v>117</v>
      </c>
      <c r="D22" s="59"/>
      <c r="E22" s="63">
        <v>1423726.8</v>
      </c>
      <c r="F22" s="34"/>
      <c r="H22" s="90"/>
    </row>
    <row r="23" spans="1:10" s="35" customFormat="1" ht="94.5" x14ac:dyDescent="0.25">
      <c r="A23" s="62" t="s">
        <v>107</v>
      </c>
      <c r="B23" s="57" t="s">
        <v>45</v>
      </c>
      <c r="C23" s="57" t="s">
        <v>102</v>
      </c>
      <c r="D23" s="59"/>
      <c r="E23" s="63">
        <v>1786874.64</v>
      </c>
      <c r="F23" s="34"/>
    </row>
    <row r="24" spans="1:10" s="35" customFormat="1" ht="31.5" x14ac:dyDescent="0.25">
      <c r="A24" s="62" t="s">
        <v>108</v>
      </c>
      <c r="B24" s="57" t="s">
        <v>35</v>
      </c>
      <c r="C24" s="57" t="s">
        <v>63</v>
      </c>
      <c r="D24" s="59"/>
      <c r="E24" s="63">
        <v>301647</v>
      </c>
      <c r="F24" s="34"/>
      <c r="J24" s="43"/>
    </row>
    <row r="25" spans="1:10" s="35" customFormat="1" ht="106.9" customHeight="1" x14ac:dyDescent="0.25">
      <c r="A25" s="62" t="s">
        <v>109</v>
      </c>
      <c r="B25" s="57" t="s">
        <v>24</v>
      </c>
      <c r="C25" s="57" t="s">
        <v>64</v>
      </c>
      <c r="D25" s="59" t="s">
        <v>25</v>
      </c>
      <c r="E25" s="63">
        <v>6250000</v>
      </c>
      <c r="F25" s="34"/>
      <c r="J25" s="43"/>
    </row>
    <row r="26" spans="1:10" s="35" customFormat="1" ht="47.25" x14ac:dyDescent="0.25">
      <c r="A26" s="62" t="s">
        <v>110</v>
      </c>
      <c r="B26" s="57" t="s">
        <v>27</v>
      </c>
      <c r="C26" s="57" t="s">
        <v>65</v>
      </c>
      <c r="D26" s="59" t="s">
        <v>88</v>
      </c>
      <c r="E26" s="63">
        <v>2001004</v>
      </c>
      <c r="F26" s="34"/>
      <c r="J26" s="43"/>
    </row>
    <row r="27" spans="1:10" s="35" customFormat="1" ht="38.450000000000003" customHeight="1" x14ac:dyDescent="0.25">
      <c r="A27" s="62" t="s">
        <v>111</v>
      </c>
      <c r="B27" s="57" t="s">
        <v>90</v>
      </c>
      <c r="C27" s="57" t="s">
        <v>91</v>
      </c>
      <c r="D27" s="59"/>
      <c r="E27" s="63">
        <v>120000</v>
      </c>
      <c r="F27" s="34"/>
      <c r="J27" s="43"/>
    </row>
    <row r="28" spans="1:10" s="35" customFormat="1" ht="55.15" customHeight="1" x14ac:dyDescent="0.25">
      <c r="A28" s="62" t="s">
        <v>112</v>
      </c>
      <c r="B28" s="57" t="s">
        <v>37</v>
      </c>
      <c r="C28" s="57" t="s">
        <v>63</v>
      </c>
      <c r="D28" s="59"/>
      <c r="E28" s="63">
        <v>800000</v>
      </c>
      <c r="F28" s="34"/>
      <c r="G28" s="34"/>
      <c r="J28" s="43"/>
    </row>
    <row r="29" spans="1:10" s="35" customFormat="1" ht="180.6" customHeight="1" x14ac:dyDescent="0.25">
      <c r="A29" s="62" t="s">
        <v>113</v>
      </c>
      <c r="B29" s="57" t="s">
        <v>31</v>
      </c>
      <c r="C29" s="57" t="s">
        <v>89</v>
      </c>
      <c r="D29" s="59" t="s">
        <v>94</v>
      </c>
      <c r="E29" s="63">
        <v>4000420.46</v>
      </c>
      <c r="F29" s="34"/>
      <c r="J29" s="43"/>
    </row>
    <row r="30" spans="1:10" s="35" customFormat="1" ht="36.6" customHeight="1" x14ac:dyDescent="0.25">
      <c r="A30" s="62" t="s">
        <v>114</v>
      </c>
      <c r="B30" s="57" t="s">
        <v>38</v>
      </c>
      <c r="C30" s="57" t="s">
        <v>100</v>
      </c>
      <c r="D30" s="59"/>
      <c r="E30" s="63">
        <v>250000</v>
      </c>
      <c r="F30" s="34"/>
      <c r="J30" s="43"/>
    </row>
    <row r="31" spans="1:10" s="35" customFormat="1" ht="87.75" customHeight="1" x14ac:dyDescent="0.25">
      <c r="A31" s="62" t="s">
        <v>116</v>
      </c>
      <c r="B31" s="57" t="s">
        <v>66</v>
      </c>
      <c r="C31" s="57" t="s">
        <v>63</v>
      </c>
      <c r="D31" s="59"/>
      <c r="E31" s="61">
        <v>500817.2</v>
      </c>
      <c r="F31" s="34"/>
      <c r="J31" s="43"/>
    </row>
    <row r="32" spans="1:10" s="35" customFormat="1" ht="19.899999999999999" customHeight="1" x14ac:dyDescent="0.25">
      <c r="A32" s="81"/>
      <c r="B32" s="78"/>
      <c r="C32" s="78"/>
      <c r="D32" s="79"/>
      <c r="E32" s="80"/>
      <c r="F32" s="34"/>
      <c r="J32" s="43"/>
    </row>
    <row r="33" spans="1:6" x14ac:dyDescent="0.25">
      <c r="A33" s="109" t="s">
        <v>95</v>
      </c>
      <c r="B33" s="109"/>
      <c r="C33" s="109"/>
      <c r="D33" s="109"/>
      <c r="E33" s="109"/>
    </row>
    <row r="34" spans="1:6" x14ac:dyDescent="0.25">
      <c r="A34" s="109"/>
      <c r="B34" s="109"/>
      <c r="C34" s="109"/>
      <c r="D34" s="109"/>
      <c r="E34" s="109"/>
    </row>
    <row r="36" spans="1:6" x14ac:dyDescent="0.25">
      <c r="C36" s="28" t="s">
        <v>73</v>
      </c>
    </row>
    <row r="37" spans="1:6" x14ac:dyDescent="0.25">
      <c r="A37" s="107"/>
      <c r="B37" s="107"/>
      <c r="E37" s="1"/>
    </row>
    <row r="38" spans="1:6" x14ac:dyDescent="0.25">
      <c r="A38" s="1"/>
      <c r="E38" s="1"/>
    </row>
    <row r="39" spans="1:6" x14ac:dyDescent="0.25">
      <c r="A39" s="1"/>
      <c r="E39" s="1"/>
      <c r="F39" s="1"/>
    </row>
    <row r="40" spans="1:6" x14ac:dyDescent="0.25">
      <c r="A40" s="1"/>
      <c r="C40" s="45"/>
      <c r="E40" s="1"/>
      <c r="F40" s="1"/>
    </row>
    <row r="41" spans="1:6" x14ac:dyDescent="0.25">
      <c r="A41" s="1"/>
      <c r="E41" s="1"/>
      <c r="F41" s="1"/>
    </row>
    <row r="42" spans="1:6" x14ac:dyDescent="0.25">
      <c r="A42" s="1"/>
      <c r="C42" s="45"/>
      <c r="E42" s="1"/>
      <c r="F42" s="1"/>
    </row>
    <row r="43" spans="1:6" x14ac:dyDescent="0.25">
      <c r="A43" s="1"/>
      <c r="E43" s="1"/>
      <c r="F43" s="1"/>
    </row>
    <row r="45" spans="1:6" x14ac:dyDescent="0.25">
      <c r="A45" s="1"/>
      <c r="C45" s="28"/>
      <c r="E45" s="1"/>
      <c r="F45" s="1"/>
    </row>
    <row r="46" spans="1:6" x14ac:dyDescent="0.25">
      <c r="A46" s="1"/>
      <c r="E46" s="1"/>
      <c r="F46" s="1"/>
    </row>
    <row r="47" spans="1:6" x14ac:dyDescent="0.25">
      <c r="A47" s="1"/>
      <c r="C47" s="45"/>
      <c r="D47" s="6"/>
      <c r="E47" s="1"/>
      <c r="F47" s="1"/>
    </row>
  </sheetData>
  <mergeCells count="14">
    <mergeCell ref="B10:C10"/>
    <mergeCell ref="B16:C16"/>
    <mergeCell ref="A33:E34"/>
    <mergeCell ref="A37:B37"/>
    <mergeCell ref="C1:E1"/>
    <mergeCell ref="C2:E2"/>
    <mergeCell ref="C3:E3"/>
    <mergeCell ref="A5:E5"/>
    <mergeCell ref="A6:E6"/>
    <mergeCell ref="A7:A8"/>
    <mergeCell ref="B7:B8"/>
    <mergeCell ref="C7:C8"/>
    <mergeCell ref="D7:D8"/>
    <mergeCell ref="E7:E8"/>
  </mergeCells>
  <pageMargins left="0.70866141732283472" right="0.70866141732283472" top="0.74803149606299213" bottom="0.74803149606299213" header="0.31496062992125984" footer="0.31496062992125984"/>
  <pageSetup paperSize="9" scale="40" fitToHeight="3" orientation="landscape"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7"/>
  <sheetViews>
    <sheetView tabSelected="1" workbookViewId="0">
      <selection sqref="A1:E34"/>
    </sheetView>
  </sheetViews>
  <sheetFormatPr defaultColWidth="8.85546875" defaultRowHeight="15.75" x14ac:dyDescent="0.25"/>
  <cols>
    <col min="1" max="1" width="5.28515625" style="4" customWidth="1"/>
    <col min="2" max="2" width="22.7109375" style="1" customWidth="1"/>
    <col min="3" max="3" width="147.7109375" style="1" customWidth="1"/>
    <col min="4" max="4" width="14.5703125" style="4" customWidth="1"/>
    <col min="5" max="5" width="20.5703125" style="2" customWidth="1"/>
    <col min="6" max="6" width="22.42578125" style="46" customWidth="1"/>
    <col min="7" max="7" width="23.28515625" style="1" customWidth="1"/>
    <col min="8" max="8" width="17.28515625" style="1" customWidth="1"/>
    <col min="9" max="9" width="8.85546875" style="1"/>
    <col min="10" max="10" width="43.28515625" style="1" customWidth="1"/>
    <col min="11" max="16384" width="8.85546875" style="1"/>
  </cols>
  <sheetData>
    <row r="1" spans="1:8" x14ac:dyDescent="0.25">
      <c r="A1" s="71" t="s">
        <v>73</v>
      </c>
      <c r="B1" s="86"/>
      <c r="C1" s="110" t="s">
        <v>68</v>
      </c>
      <c r="D1" s="110"/>
      <c r="E1" s="111"/>
    </row>
    <row r="2" spans="1:8" x14ac:dyDescent="0.25">
      <c r="A2" s="71"/>
      <c r="B2" s="86"/>
      <c r="C2" s="110" t="s">
        <v>69</v>
      </c>
      <c r="D2" s="110"/>
      <c r="E2" s="111"/>
    </row>
    <row r="3" spans="1:8" x14ac:dyDescent="0.25">
      <c r="A3" s="71"/>
      <c r="B3" s="86"/>
      <c r="C3" s="110" t="s">
        <v>80</v>
      </c>
      <c r="D3" s="110"/>
      <c r="E3" s="111"/>
    </row>
    <row r="4" spans="1:8" x14ac:dyDescent="0.25">
      <c r="A4" s="87"/>
      <c r="B4" s="74"/>
      <c r="C4" s="75"/>
      <c r="D4" s="76"/>
      <c r="E4" s="77"/>
    </row>
    <row r="5" spans="1:8" x14ac:dyDescent="0.25">
      <c r="A5" s="112" t="s">
        <v>96</v>
      </c>
      <c r="B5" s="112"/>
      <c r="C5" s="112"/>
      <c r="D5" s="112"/>
      <c r="E5" s="112"/>
    </row>
    <row r="6" spans="1:8" x14ac:dyDescent="0.25">
      <c r="A6" s="113"/>
      <c r="B6" s="113"/>
      <c r="C6" s="113"/>
      <c r="D6" s="113"/>
      <c r="E6" s="113"/>
    </row>
    <row r="7" spans="1:8" x14ac:dyDescent="0.25">
      <c r="A7" s="114" t="s">
        <v>0</v>
      </c>
      <c r="B7" s="114" t="s">
        <v>1</v>
      </c>
      <c r="C7" s="114" t="s">
        <v>2</v>
      </c>
      <c r="D7" s="114" t="s">
        <v>3</v>
      </c>
      <c r="E7" s="115" t="s">
        <v>97</v>
      </c>
    </row>
    <row r="8" spans="1:8" x14ac:dyDescent="0.25">
      <c r="A8" s="114"/>
      <c r="B8" s="114"/>
      <c r="C8" s="114"/>
      <c r="D8" s="114"/>
      <c r="E8" s="115"/>
    </row>
    <row r="9" spans="1:8" x14ac:dyDescent="0.25">
      <c r="A9" s="53"/>
      <c r="B9" s="54" t="s">
        <v>4</v>
      </c>
      <c r="C9" s="52"/>
      <c r="D9" s="51"/>
      <c r="E9" s="89">
        <f>E10+E16</f>
        <v>153263023.14000002</v>
      </c>
      <c r="G9" s="2"/>
    </row>
    <row r="10" spans="1:8" x14ac:dyDescent="0.25">
      <c r="A10" s="53" t="s">
        <v>5</v>
      </c>
      <c r="B10" s="108" t="s">
        <v>49</v>
      </c>
      <c r="C10" s="108"/>
      <c r="D10" s="51"/>
      <c r="E10" s="89">
        <f>E11+E12+E15</f>
        <v>61554236.200000003</v>
      </c>
      <c r="G10" s="2"/>
    </row>
    <row r="11" spans="1:8" s="35" customFormat="1" ht="126" x14ac:dyDescent="0.25">
      <c r="A11" s="56" t="s">
        <v>6</v>
      </c>
      <c r="B11" s="57" t="s">
        <v>81</v>
      </c>
      <c r="C11" s="58" t="s">
        <v>84</v>
      </c>
      <c r="D11" s="59" t="s">
        <v>82</v>
      </c>
      <c r="E11" s="60">
        <v>60325621.200000003</v>
      </c>
      <c r="F11" s="34"/>
    </row>
    <row r="12" spans="1:8" ht="47.25" x14ac:dyDescent="0.25">
      <c r="A12" s="56" t="s">
        <v>7</v>
      </c>
      <c r="B12" s="57" t="s">
        <v>8</v>
      </c>
      <c r="C12" s="52"/>
      <c r="D12" s="59"/>
      <c r="E12" s="61">
        <v>1013691</v>
      </c>
    </row>
    <row r="13" spans="1:8" s="35" customFormat="1" ht="63" x14ac:dyDescent="0.25">
      <c r="A13" s="62" t="s">
        <v>9</v>
      </c>
      <c r="B13" s="57" t="s">
        <v>10</v>
      </c>
      <c r="C13" s="57" t="s">
        <v>78</v>
      </c>
      <c r="D13" s="51" t="s">
        <v>115</v>
      </c>
      <c r="E13" s="63">
        <v>114279.27</v>
      </c>
      <c r="F13" s="34"/>
    </row>
    <row r="14" spans="1:8" s="35" customFormat="1" x14ac:dyDescent="0.25">
      <c r="A14" s="62" t="s">
        <v>11</v>
      </c>
      <c r="B14" s="57" t="s">
        <v>12</v>
      </c>
      <c r="C14" s="57"/>
      <c r="D14" s="59"/>
      <c r="E14" s="63">
        <v>899411.73</v>
      </c>
      <c r="F14" s="34"/>
      <c r="H14" s="39"/>
    </row>
    <row r="15" spans="1:8" ht="31.5" x14ac:dyDescent="0.25">
      <c r="A15" s="62" t="s">
        <v>40</v>
      </c>
      <c r="B15" s="57" t="s">
        <v>41</v>
      </c>
      <c r="C15" s="57" t="s">
        <v>101</v>
      </c>
      <c r="D15" s="59"/>
      <c r="E15" s="63">
        <v>214924</v>
      </c>
    </row>
    <row r="16" spans="1:8" x14ac:dyDescent="0.25">
      <c r="A16" s="64" t="s">
        <v>13</v>
      </c>
      <c r="B16" s="108" t="s">
        <v>50</v>
      </c>
      <c r="C16" s="108"/>
      <c r="D16" s="88"/>
      <c r="E16" s="66">
        <f>SUM(E17:E31)</f>
        <v>91708786.940000013</v>
      </c>
      <c r="G16" s="2"/>
    </row>
    <row r="17" spans="1:10" s="35" customFormat="1" ht="223.15" customHeight="1" x14ac:dyDescent="0.25">
      <c r="A17" s="62" t="s">
        <v>14</v>
      </c>
      <c r="B17" s="57" t="s">
        <v>51</v>
      </c>
      <c r="C17" s="54" t="s">
        <v>77</v>
      </c>
      <c r="D17" s="67">
        <v>446985.58</v>
      </c>
      <c r="E17" s="68">
        <v>57137594.93</v>
      </c>
      <c r="F17" s="34"/>
    </row>
    <row r="18" spans="1:10" s="35" customFormat="1" ht="409.15" customHeight="1" x14ac:dyDescent="0.25">
      <c r="A18" s="62" t="s">
        <v>15</v>
      </c>
      <c r="B18" s="57" t="s">
        <v>16</v>
      </c>
      <c r="C18" s="69" t="s">
        <v>85</v>
      </c>
      <c r="D18" s="61" t="s">
        <v>86</v>
      </c>
      <c r="E18" s="68">
        <v>12382283</v>
      </c>
      <c r="F18" s="34"/>
    </row>
    <row r="19" spans="1:10" s="35" customFormat="1" ht="31.5" x14ac:dyDescent="0.25">
      <c r="A19" s="62" t="s">
        <v>103</v>
      </c>
      <c r="B19" s="57" t="s">
        <v>42</v>
      </c>
      <c r="C19" s="57" t="s">
        <v>76</v>
      </c>
      <c r="D19" s="61" t="s">
        <v>92</v>
      </c>
      <c r="E19" s="70">
        <v>400000</v>
      </c>
      <c r="F19" s="34"/>
      <c r="G19" s="44"/>
    </row>
    <row r="20" spans="1:10" s="35" customFormat="1" ht="47.25" x14ac:dyDescent="0.25">
      <c r="A20" s="62" t="s">
        <v>18</v>
      </c>
      <c r="B20" s="57" t="s">
        <v>34</v>
      </c>
      <c r="C20" s="57" t="s">
        <v>99</v>
      </c>
      <c r="D20" s="61" t="s">
        <v>98</v>
      </c>
      <c r="E20" s="70">
        <v>2680000</v>
      </c>
      <c r="F20" s="34"/>
    </row>
    <row r="21" spans="1:10" s="35" customFormat="1" ht="47.25" x14ac:dyDescent="0.25">
      <c r="A21" s="62" t="s">
        <v>105</v>
      </c>
      <c r="B21" s="57" t="s">
        <v>20</v>
      </c>
      <c r="C21" s="52" t="s">
        <v>87</v>
      </c>
      <c r="D21" s="59" t="s">
        <v>93</v>
      </c>
      <c r="E21" s="63">
        <v>1881460</v>
      </c>
      <c r="F21" s="34"/>
      <c r="H21" s="41"/>
    </row>
    <row r="22" spans="1:10" s="35" customFormat="1" ht="122.25" customHeight="1" x14ac:dyDescent="0.25">
      <c r="A22" s="62" t="s">
        <v>21</v>
      </c>
      <c r="B22" s="57" t="s">
        <v>44</v>
      </c>
      <c r="C22" s="52" t="s">
        <v>117</v>
      </c>
      <c r="D22" s="59"/>
      <c r="E22" s="63">
        <v>1317358.19</v>
      </c>
      <c r="F22" s="34"/>
      <c r="H22" s="90"/>
    </row>
    <row r="23" spans="1:10" s="35" customFormat="1" ht="94.5" x14ac:dyDescent="0.25">
      <c r="A23" s="62" t="s">
        <v>107</v>
      </c>
      <c r="B23" s="57" t="s">
        <v>45</v>
      </c>
      <c r="C23" s="57" t="s">
        <v>118</v>
      </c>
      <c r="D23" s="59"/>
      <c r="E23" s="63">
        <v>1565131.2</v>
      </c>
      <c r="F23" s="34"/>
    </row>
    <row r="24" spans="1:10" s="35" customFormat="1" ht="31.5" x14ac:dyDescent="0.25">
      <c r="A24" s="62" t="s">
        <v>108</v>
      </c>
      <c r="B24" s="57" t="s">
        <v>35</v>
      </c>
      <c r="C24" s="57" t="s">
        <v>63</v>
      </c>
      <c r="D24" s="59"/>
      <c r="E24" s="63">
        <v>301647</v>
      </c>
      <c r="F24" s="34"/>
      <c r="J24" s="43"/>
    </row>
    <row r="25" spans="1:10" s="35" customFormat="1" ht="116.25" customHeight="1" x14ac:dyDescent="0.25">
      <c r="A25" s="62" t="s">
        <v>109</v>
      </c>
      <c r="B25" s="57" t="s">
        <v>24</v>
      </c>
      <c r="C25" s="57" t="s">
        <v>64</v>
      </c>
      <c r="D25" s="59" t="s">
        <v>25</v>
      </c>
      <c r="E25" s="63">
        <v>6216491.4199999999</v>
      </c>
      <c r="F25" s="34"/>
      <c r="J25" s="43"/>
    </row>
    <row r="26" spans="1:10" s="35" customFormat="1" ht="47.25" x14ac:dyDescent="0.25">
      <c r="A26" s="62" t="s">
        <v>110</v>
      </c>
      <c r="B26" s="57" t="s">
        <v>27</v>
      </c>
      <c r="C26" s="57" t="s">
        <v>65</v>
      </c>
      <c r="D26" s="59" t="s">
        <v>88</v>
      </c>
      <c r="E26" s="63">
        <v>2001004</v>
      </c>
      <c r="F26" s="34"/>
      <c r="J26" s="43"/>
    </row>
    <row r="27" spans="1:10" s="35" customFormat="1" ht="38.450000000000003" customHeight="1" x14ac:dyDescent="0.25">
      <c r="A27" s="62" t="s">
        <v>111</v>
      </c>
      <c r="B27" s="57" t="s">
        <v>90</v>
      </c>
      <c r="C27" s="57" t="s">
        <v>91</v>
      </c>
      <c r="D27" s="59" t="s">
        <v>98</v>
      </c>
      <c r="E27" s="63">
        <v>120000</v>
      </c>
      <c r="F27" s="34"/>
      <c r="J27" s="43"/>
    </row>
    <row r="28" spans="1:10" s="35" customFormat="1" ht="55.15" customHeight="1" x14ac:dyDescent="0.25">
      <c r="A28" s="62" t="s">
        <v>112</v>
      </c>
      <c r="B28" s="57" t="s">
        <v>37</v>
      </c>
      <c r="C28" s="57" t="s">
        <v>63</v>
      </c>
      <c r="D28" s="59"/>
      <c r="E28" s="63">
        <v>1200000</v>
      </c>
      <c r="F28" s="34"/>
      <c r="G28" s="34"/>
      <c r="J28" s="43"/>
    </row>
    <row r="29" spans="1:10" s="35" customFormat="1" ht="180.6" customHeight="1" x14ac:dyDescent="0.25">
      <c r="A29" s="62" t="s">
        <v>113</v>
      </c>
      <c r="B29" s="57" t="s">
        <v>31</v>
      </c>
      <c r="C29" s="57" t="s">
        <v>89</v>
      </c>
      <c r="D29" s="59" t="s">
        <v>94</v>
      </c>
      <c r="E29" s="63">
        <v>4000000</v>
      </c>
      <c r="F29" s="34"/>
      <c r="J29" s="43"/>
    </row>
    <row r="30" spans="1:10" s="35" customFormat="1" ht="36.6" customHeight="1" x14ac:dyDescent="0.25">
      <c r="A30" s="62" t="s">
        <v>114</v>
      </c>
      <c r="B30" s="57" t="s">
        <v>38</v>
      </c>
      <c r="C30" s="57" t="s">
        <v>119</v>
      </c>
      <c r="D30" s="59" t="s">
        <v>120</v>
      </c>
      <c r="E30" s="63">
        <v>85000</v>
      </c>
      <c r="F30" s="34"/>
      <c r="J30" s="43"/>
    </row>
    <row r="31" spans="1:10" s="35" customFormat="1" ht="87.75" customHeight="1" x14ac:dyDescent="0.25">
      <c r="A31" s="62" t="s">
        <v>116</v>
      </c>
      <c r="B31" s="57" t="s">
        <v>66</v>
      </c>
      <c r="C31" s="57" t="s">
        <v>63</v>
      </c>
      <c r="D31" s="59"/>
      <c r="E31" s="61">
        <v>420817.2</v>
      </c>
      <c r="F31" s="34"/>
      <c r="J31" s="43"/>
    </row>
    <row r="32" spans="1:10" s="35" customFormat="1" ht="19.899999999999999" customHeight="1" x14ac:dyDescent="0.25">
      <c r="A32" s="81"/>
      <c r="B32" s="78"/>
      <c r="C32" s="78"/>
      <c r="D32" s="79"/>
      <c r="E32" s="80"/>
      <c r="F32" s="34"/>
      <c r="J32" s="43"/>
    </row>
    <row r="33" spans="1:6" x14ac:dyDescent="0.25">
      <c r="A33" s="109" t="s">
        <v>95</v>
      </c>
      <c r="B33" s="109"/>
      <c r="C33" s="109"/>
      <c r="D33" s="109"/>
      <c r="E33" s="109"/>
    </row>
    <row r="34" spans="1:6" x14ac:dyDescent="0.25">
      <c r="A34" s="109"/>
      <c r="B34" s="109"/>
      <c r="C34" s="109"/>
      <c r="D34" s="109"/>
      <c r="E34" s="109"/>
    </row>
    <row r="36" spans="1:6" x14ac:dyDescent="0.25">
      <c r="C36" s="28" t="s">
        <v>73</v>
      </c>
    </row>
    <row r="37" spans="1:6" x14ac:dyDescent="0.25">
      <c r="A37" s="107"/>
      <c r="B37" s="107"/>
      <c r="E37" s="1"/>
    </row>
    <row r="38" spans="1:6" x14ac:dyDescent="0.25">
      <c r="A38" s="1"/>
      <c r="E38" s="1"/>
    </row>
    <row r="39" spans="1:6" x14ac:dyDescent="0.25">
      <c r="A39" s="1"/>
      <c r="E39" s="1"/>
      <c r="F39" s="1"/>
    </row>
    <row r="40" spans="1:6" x14ac:dyDescent="0.25">
      <c r="A40" s="1"/>
      <c r="C40" s="45"/>
      <c r="E40" s="1"/>
      <c r="F40" s="1"/>
    </row>
    <row r="41" spans="1:6" x14ac:dyDescent="0.25">
      <c r="A41" s="1"/>
      <c r="E41" s="1"/>
      <c r="F41" s="1"/>
    </row>
    <row r="42" spans="1:6" x14ac:dyDescent="0.25">
      <c r="A42" s="1"/>
      <c r="C42" s="45"/>
      <c r="E42" s="1"/>
      <c r="F42" s="1"/>
    </row>
    <row r="43" spans="1:6" x14ac:dyDescent="0.25">
      <c r="A43" s="1"/>
      <c r="E43" s="1"/>
      <c r="F43" s="1"/>
    </row>
    <row r="45" spans="1:6" x14ac:dyDescent="0.25">
      <c r="A45" s="1"/>
      <c r="C45" s="28"/>
      <c r="E45" s="1"/>
      <c r="F45" s="1"/>
    </row>
    <row r="46" spans="1:6" x14ac:dyDescent="0.25">
      <c r="A46" s="1"/>
      <c r="E46" s="1"/>
      <c r="F46" s="1"/>
    </row>
    <row r="47" spans="1:6" x14ac:dyDescent="0.25">
      <c r="A47" s="1"/>
      <c r="C47" s="45"/>
      <c r="D47" s="6"/>
      <c r="E47" s="1"/>
      <c r="F47" s="1"/>
    </row>
  </sheetData>
  <mergeCells count="14">
    <mergeCell ref="B10:C10"/>
    <mergeCell ref="B16:C16"/>
    <mergeCell ref="A33:E34"/>
    <mergeCell ref="A37:B37"/>
    <mergeCell ref="C1:E1"/>
    <mergeCell ref="C2:E2"/>
    <mergeCell ref="C3:E3"/>
    <mergeCell ref="A5:E5"/>
    <mergeCell ref="A6:E6"/>
    <mergeCell ref="A7:A8"/>
    <mergeCell ref="B7:B8"/>
    <mergeCell ref="C7:C8"/>
    <mergeCell ref="D7:D8"/>
    <mergeCell ref="E7:E8"/>
  </mergeCells>
  <pageMargins left="0.70866141732283472" right="0.70866141732283472" top="0.74803149606299213" bottom="0.74803149606299213" header="0.31496062992125984" footer="0.31496062992125984"/>
  <pageSetup paperSize="9" scale="40" fitToHeight="3" orientation="landscape"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план 2021</vt:lpstr>
      <vt:lpstr>изм апрель</vt:lpstr>
      <vt:lpstr>сентябрь</vt:lpstr>
      <vt:lpstr>декабрь</vt:lpstr>
      <vt:lpstr>'изм апрель'!Заголовки_для_печати</vt:lpstr>
      <vt:lpstr>'план 2021'!Заголовки_для_печати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Ирина Сосунова</dc:creator>
  <cp:lastModifiedBy>Евгений Онишору</cp:lastModifiedBy>
  <cp:lastPrinted>2021-12-02T07:35:52Z</cp:lastPrinted>
  <dcterms:created xsi:type="dcterms:W3CDTF">2017-02-13T04:20:26Z</dcterms:created>
  <dcterms:modified xsi:type="dcterms:W3CDTF">2021-12-02T07:35:54Z</dcterms:modified>
</cp:coreProperties>
</file>